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 Private\BPDTs\BPDT redacted\"/>
    </mc:Choice>
  </mc:AlternateContent>
  <xr:revisionPtr revIDLastSave="0" documentId="8_{98DB82FF-A092-494C-8E5F-50AEB03B05A1}" xr6:coauthVersionLast="47" xr6:coauthVersionMax="47" xr10:uidLastSave="{00000000-0000-0000-0000-000000000000}"/>
  <bookViews>
    <workbookView xWindow="-120" yWindow="-120" windowWidth="38640" windowHeight="21240" xr2:uid="{C2B6726D-898B-4BF4-84D4-93281077B7A9}"/>
  </bookViews>
  <sheets>
    <sheet name="S1.00 Totex Cost Summary" sheetId="1" r:id="rId1"/>
    <sheet name="S1.01 Workload Summary" sheetId="2" r:id="rId2"/>
  </sheets>
  <definedNames>
    <definedName name="________hom1" localSheetId="1" hidden="1">{#N/A,#N/A,FALSE,"Assessment";#N/A,#N/A,FALSE,"Staffing";#N/A,#N/A,FALSE,"Hires";#N/A,#N/A,FALSE,"Assumptions"}</definedName>
    <definedName name="________hom1" hidden="1">{#N/A,#N/A,FALSE,"Assessment";#N/A,#N/A,FALSE,"Staffing";#N/A,#N/A,FALSE,"Hires";#N/A,#N/A,FALSE,"Assumptions"}</definedName>
    <definedName name="________hom1_1" hidden="1">{#N/A,#N/A,FALSE,"Assessment";#N/A,#N/A,FALSE,"Staffing";#N/A,#N/A,FALSE,"Hires";#N/A,#N/A,FALSE,"Assumptions"}</definedName>
    <definedName name="________hom1_2" hidden="1">{#N/A,#N/A,FALSE,"Assessment";#N/A,#N/A,FALSE,"Staffing";#N/A,#N/A,FALSE,"Hires";#N/A,#N/A,FALSE,"Assumptions"}</definedName>
    <definedName name="________hom1_3" hidden="1">{#N/A,#N/A,FALSE,"Assessment";#N/A,#N/A,FALSE,"Staffing";#N/A,#N/A,FALSE,"Hires";#N/A,#N/A,FALSE,"Assumptions"}</definedName>
    <definedName name="________hom1_4" hidden="1">{#N/A,#N/A,FALSE,"Assessment";#N/A,#N/A,FALSE,"Staffing";#N/A,#N/A,FALSE,"Hires";#N/A,#N/A,FALSE,"Assumptions"}</definedName>
    <definedName name="________k1" localSheetId="1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1_1" hidden="1">{#N/A,#N/A,FALSE,"Assessment";#N/A,#N/A,FALSE,"Staffing";#N/A,#N/A,FALSE,"Hires";#N/A,#N/A,FALSE,"Assumptions"}</definedName>
    <definedName name="________k1_2" hidden="1">{#N/A,#N/A,FALSE,"Assessment";#N/A,#N/A,FALSE,"Staffing";#N/A,#N/A,FALSE,"Hires";#N/A,#N/A,FALSE,"Assumptions"}</definedName>
    <definedName name="________k1_3" hidden="1">{#N/A,#N/A,FALSE,"Assessment";#N/A,#N/A,FALSE,"Staffing";#N/A,#N/A,FALSE,"Hires";#N/A,#N/A,FALSE,"Assumptions"}</definedName>
    <definedName name="________k1_4" hidden="1">{#N/A,#N/A,FALSE,"Assessment";#N/A,#N/A,FALSE,"Staffing";#N/A,#N/A,FALSE,"Hires";#N/A,#N/A,FALSE,"Assumptions"}</definedName>
    <definedName name="________kk1" localSheetId="1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1_1" hidden="1">{#N/A,#N/A,FALSE,"Assessment";#N/A,#N/A,FALSE,"Staffing";#N/A,#N/A,FALSE,"Hires";#N/A,#N/A,FALSE,"Assumptions"}</definedName>
    <definedName name="________kk1_2" hidden="1">{#N/A,#N/A,FALSE,"Assessment";#N/A,#N/A,FALSE,"Staffing";#N/A,#N/A,FALSE,"Hires";#N/A,#N/A,FALSE,"Assumptions"}</definedName>
    <definedName name="________kk1_3" hidden="1">{#N/A,#N/A,FALSE,"Assessment";#N/A,#N/A,FALSE,"Staffing";#N/A,#N/A,FALSE,"Hires";#N/A,#N/A,FALSE,"Assumptions"}</definedName>
    <definedName name="________kk1_4" hidden="1">{#N/A,#N/A,FALSE,"Assessment";#N/A,#N/A,FALSE,"Staffing";#N/A,#N/A,FALSE,"Hires";#N/A,#N/A,FALSE,"Assumptions"}</definedName>
    <definedName name="________KKK1" localSheetId="1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KKK1_1" hidden="1">{#N/A,#N/A,FALSE,"Assessment";#N/A,#N/A,FALSE,"Staffing";#N/A,#N/A,FALSE,"Hires";#N/A,#N/A,FALSE,"Assumptions"}</definedName>
    <definedName name="________KKK1_2" hidden="1">{#N/A,#N/A,FALSE,"Assessment";#N/A,#N/A,FALSE,"Staffing";#N/A,#N/A,FALSE,"Hires";#N/A,#N/A,FALSE,"Assumptions"}</definedName>
    <definedName name="________KKK1_3" hidden="1">{#N/A,#N/A,FALSE,"Assessment";#N/A,#N/A,FALSE,"Staffing";#N/A,#N/A,FALSE,"Hires";#N/A,#N/A,FALSE,"Assumptions"}</definedName>
    <definedName name="________KKK1_4" hidden="1">{#N/A,#N/A,FALSE,"Assessment";#N/A,#N/A,FALSE,"Staffing";#N/A,#N/A,FALSE,"Hires";#N/A,#N/A,FALSE,"Assumptions"}</definedName>
    <definedName name="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1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9_1" hidden="1">{"holdco",#N/A,FALSE,"Summary Financials";"holdco",#N/A,FALSE,"Summary Financials"}</definedName>
    <definedName name="________wr9_2" hidden="1">{"holdco",#N/A,FALSE,"Summary Financials";"holdco",#N/A,FALSE,"Summary Financials"}</definedName>
    <definedName name="________wr9_3" hidden="1">{"holdco",#N/A,FALSE,"Summary Financials";"holdco",#N/A,FALSE,"Summary Financials"}</definedName>
    <definedName name="________wr9_4" hidden="1">{"holdco",#N/A,FALSE,"Summary Financials";"holdco",#N/A,FALSE,"Summary Financials"}</definedName>
    <definedName name="________wrn1" localSheetId="1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1_1" hidden="1">{"holdco",#N/A,FALSE,"Summary Financials";"holdco",#N/A,FALSE,"Summary Financials"}</definedName>
    <definedName name="________wrn1_2" hidden="1">{"holdco",#N/A,FALSE,"Summary Financials";"holdco",#N/A,FALSE,"Summary Financials"}</definedName>
    <definedName name="________wrn1_3" hidden="1">{"holdco",#N/A,FALSE,"Summary Financials";"holdco",#N/A,FALSE,"Summary Financials"}</definedName>
    <definedName name="________wrn1_4" hidden="1">{"holdco",#N/A,FALSE,"Summary Financials";"holdco",#N/A,FALSE,"Summary Financials"}</definedName>
    <definedName name="________wrn2" localSheetId="1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2_1" hidden="1">{"holdco",#N/A,FALSE,"Summary Financials";"holdco",#N/A,FALSE,"Summary Financials"}</definedName>
    <definedName name="________wrn2_2" hidden="1">{"holdco",#N/A,FALSE,"Summary Financials";"holdco",#N/A,FALSE,"Summary Financials"}</definedName>
    <definedName name="________wrn2_3" hidden="1">{"holdco",#N/A,FALSE,"Summary Financials";"holdco",#N/A,FALSE,"Summary Financials"}</definedName>
    <definedName name="________wrn2_4" hidden="1">{"holdco",#N/A,FALSE,"Summary Financials";"holdco",#N/A,FALSE,"Summary Financials"}</definedName>
    <definedName name="________wrn3" localSheetId="1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3_1" hidden="1">{"holdco",#N/A,FALSE,"Summary Financials";"holdco",#N/A,FALSE,"Summary Financials"}</definedName>
    <definedName name="________wrn3_2" hidden="1">{"holdco",#N/A,FALSE,"Summary Financials";"holdco",#N/A,FALSE,"Summary Financials"}</definedName>
    <definedName name="________wrn3_3" hidden="1">{"holdco",#N/A,FALSE,"Summary Financials";"holdco",#N/A,FALSE,"Summary Financials"}</definedName>
    <definedName name="________wrn3_4" hidden="1">{"holdco",#N/A,FALSE,"Summary Financials";"holdco",#N/A,FALSE,"Summary Financials"}</definedName>
    <definedName name="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1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rn8_1" hidden="1">{"holdco",#N/A,FALSE,"Summary Financials";"holdco",#N/A,FALSE,"Summary Financials"}</definedName>
    <definedName name="________wrn8_2" hidden="1">{"holdco",#N/A,FALSE,"Summary Financials";"holdco",#N/A,FALSE,"Summary Financials"}</definedName>
    <definedName name="________wrn8_3" hidden="1">{"holdco",#N/A,FALSE,"Summary Financials";"holdco",#N/A,FALSE,"Summary Financials"}</definedName>
    <definedName name="________wrn8_4" hidden="1">{"holdco",#N/A,FALSE,"Summary Financials";"holdco",#N/A,FALSE,"Summary Financials"}</definedName>
    <definedName name="_______bb2" localSheetId="1" hidden="1">{#N/A,#N/A,FALSE,"PRJCTED MNTHLY QTY's"}</definedName>
    <definedName name="_______bb2" hidden="1">{#N/A,#N/A,FALSE,"PRJCTED MNTHLY QTY's"}</definedName>
    <definedName name="_______bb2_1" hidden="1">{#N/A,#N/A,FALSE,"PRJCTED MNTHLY QTY's"}</definedName>
    <definedName name="_______bb2_2" hidden="1">{#N/A,#N/A,FALSE,"PRJCTED MNTHLY QTY's"}</definedName>
    <definedName name="_______bb2_3" hidden="1">{#N/A,#N/A,FALSE,"PRJCTED MNTHLY QTY's"}</definedName>
    <definedName name="_______bb2_4" hidden="1">{#N/A,#N/A,FALSE,"PRJCTED MNTHLY QTY's"}</definedName>
    <definedName name="_______Lee5" localSheetId="1" hidden="1">{#VALUE!,#N/A,FALSE,0}</definedName>
    <definedName name="_______Lee5" hidden="1">{#VALUE!,#N/A,FALSE,0}</definedName>
    <definedName name="_______Lee5_1" hidden="1">{#VALUE!,#N/A,FALSE,0}</definedName>
    <definedName name="_______Lee5_2" hidden="1">{#VALUE!,#N/A,FALSE,0}</definedName>
    <definedName name="_______Lee5_3" hidden="1">{#VALUE!,#N/A,FALSE,0}</definedName>
    <definedName name="_______Lee5_4" hidden="1">{#VALUE!,#N/A,FALSE,0}</definedName>
    <definedName name="______hom1" localSheetId="1" hidden="1">{#N/A,#N/A,FALSE,"Assessment";#N/A,#N/A,FALSE,"Staffing";#N/A,#N/A,FALSE,"Hires";#N/A,#N/A,FALSE,"Assumptions"}</definedName>
    <definedName name="______hom1" hidden="1">{#N/A,#N/A,FALSE,"Assessment";#N/A,#N/A,FALSE,"Staffing";#N/A,#N/A,FALSE,"Hires";#N/A,#N/A,FALSE,"Assumptions"}</definedName>
    <definedName name="______hom1_1" hidden="1">{#N/A,#N/A,FALSE,"Assessment";#N/A,#N/A,FALSE,"Staffing";#N/A,#N/A,FALSE,"Hires";#N/A,#N/A,FALSE,"Assumptions"}</definedName>
    <definedName name="______hom1_2" hidden="1">{#N/A,#N/A,FALSE,"Assessment";#N/A,#N/A,FALSE,"Staffing";#N/A,#N/A,FALSE,"Hires";#N/A,#N/A,FALSE,"Assumptions"}</definedName>
    <definedName name="______hom1_3" hidden="1">{#N/A,#N/A,FALSE,"Assessment";#N/A,#N/A,FALSE,"Staffing";#N/A,#N/A,FALSE,"Hires";#N/A,#N/A,FALSE,"Assumptions"}</definedName>
    <definedName name="______hom1_4" hidden="1">{#N/A,#N/A,FALSE,"Assessment";#N/A,#N/A,FALSE,"Staffing";#N/A,#N/A,FALSE,"Hires";#N/A,#N/A,FALSE,"Assumptions"}</definedName>
    <definedName name="______k1" localSheetId="1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1_1" hidden="1">{#N/A,#N/A,FALSE,"Assessment";#N/A,#N/A,FALSE,"Staffing";#N/A,#N/A,FALSE,"Hires";#N/A,#N/A,FALSE,"Assumptions"}</definedName>
    <definedName name="______k1_2" hidden="1">{#N/A,#N/A,FALSE,"Assessment";#N/A,#N/A,FALSE,"Staffing";#N/A,#N/A,FALSE,"Hires";#N/A,#N/A,FALSE,"Assumptions"}</definedName>
    <definedName name="______k1_3" hidden="1">{#N/A,#N/A,FALSE,"Assessment";#N/A,#N/A,FALSE,"Staffing";#N/A,#N/A,FALSE,"Hires";#N/A,#N/A,FALSE,"Assumptions"}</definedName>
    <definedName name="______k1_4" hidden="1">{#N/A,#N/A,FALSE,"Assessment";#N/A,#N/A,FALSE,"Staffing";#N/A,#N/A,FALSE,"Hires";#N/A,#N/A,FALSE,"Assumptions"}</definedName>
    <definedName name="______kk1" localSheetId="1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1_1" hidden="1">{#N/A,#N/A,FALSE,"Assessment";#N/A,#N/A,FALSE,"Staffing";#N/A,#N/A,FALSE,"Hires";#N/A,#N/A,FALSE,"Assumptions"}</definedName>
    <definedName name="______kk1_2" hidden="1">{#N/A,#N/A,FALSE,"Assessment";#N/A,#N/A,FALSE,"Staffing";#N/A,#N/A,FALSE,"Hires";#N/A,#N/A,FALSE,"Assumptions"}</definedName>
    <definedName name="______kk1_3" hidden="1">{#N/A,#N/A,FALSE,"Assessment";#N/A,#N/A,FALSE,"Staffing";#N/A,#N/A,FALSE,"Hires";#N/A,#N/A,FALSE,"Assumptions"}</definedName>
    <definedName name="______kk1_4" hidden="1">{#N/A,#N/A,FALSE,"Assessment";#N/A,#N/A,FALSE,"Staffing";#N/A,#N/A,FALSE,"Hires";#N/A,#N/A,FALSE,"Assumptions"}</definedName>
    <definedName name="______KKK1" localSheetId="1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KKK1_1" hidden="1">{#N/A,#N/A,FALSE,"Assessment";#N/A,#N/A,FALSE,"Staffing";#N/A,#N/A,FALSE,"Hires";#N/A,#N/A,FALSE,"Assumptions"}</definedName>
    <definedName name="______KKK1_2" hidden="1">{#N/A,#N/A,FALSE,"Assessment";#N/A,#N/A,FALSE,"Staffing";#N/A,#N/A,FALSE,"Hires";#N/A,#N/A,FALSE,"Assumptions"}</definedName>
    <definedName name="______KKK1_3" hidden="1">{#N/A,#N/A,FALSE,"Assessment";#N/A,#N/A,FALSE,"Staffing";#N/A,#N/A,FALSE,"Hires";#N/A,#N/A,FALSE,"Assumptions"}</definedName>
    <definedName name="______KKK1_4" hidden="1">{#N/A,#N/A,FALSE,"Assessment";#N/A,#N/A,FALSE,"Staffing";#N/A,#N/A,FALSE,"Hires";#N/A,#N/A,FALSE,"Assumptions"}</definedName>
    <definedName name="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1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9_1" hidden="1">{"holdco",#N/A,FALSE,"Summary Financials";"holdco",#N/A,FALSE,"Summary Financials"}</definedName>
    <definedName name="______wr9_2" hidden="1">{"holdco",#N/A,FALSE,"Summary Financials";"holdco",#N/A,FALSE,"Summary Financials"}</definedName>
    <definedName name="______wr9_3" hidden="1">{"holdco",#N/A,FALSE,"Summary Financials";"holdco",#N/A,FALSE,"Summary Financials"}</definedName>
    <definedName name="______wr9_4" hidden="1">{"holdco",#N/A,FALSE,"Summary Financials";"holdco",#N/A,FALSE,"Summary Financials"}</definedName>
    <definedName name="______wrn1" localSheetId="1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1_1" hidden="1">{"holdco",#N/A,FALSE,"Summary Financials";"holdco",#N/A,FALSE,"Summary Financials"}</definedName>
    <definedName name="______wrn1_2" hidden="1">{"holdco",#N/A,FALSE,"Summary Financials";"holdco",#N/A,FALSE,"Summary Financials"}</definedName>
    <definedName name="______wrn1_3" hidden="1">{"holdco",#N/A,FALSE,"Summary Financials";"holdco",#N/A,FALSE,"Summary Financials"}</definedName>
    <definedName name="______wrn1_4" hidden="1">{"holdco",#N/A,FALSE,"Summary Financials";"holdco",#N/A,FALSE,"Summary Financials"}</definedName>
    <definedName name="______wrn2" localSheetId="1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2_1" hidden="1">{"holdco",#N/A,FALSE,"Summary Financials";"holdco",#N/A,FALSE,"Summary Financials"}</definedName>
    <definedName name="______wrn2_2" hidden="1">{"holdco",#N/A,FALSE,"Summary Financials";"holdco",#N/A,FALSE,"Summary Financials"}</definedName>
    <definedName name="______wrn2_3" hidden="1">{"holdco",#N/A,FALSE,"Summary Financials";"holdco",#N/A,FALSE,"Summary Financials"}</definedName>
    <definedName name="______wrn2_4" hidden="1">{"holdco",#N/A,FALSE,"Summary Financials";"holdco",#N/A,FALSE,"Summary Financials"}</definedName>
    <definedName name="______wrn3" localSheetId="1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3_1" hidden="1">{"holdco",#N/A,FALSE,"Summary Financials";"holdco",#N/A,FALSE,"Summary Financials"}</definedName>
    <definedName name="______wrn3_2" hidden="1">{"holdco",#N/A,FALSE,"Summary Financials";"holdco",#N/A,FALSE,"Summary Financials"}</definedName>
    <definedName name="______wrn3_3" hidden="1">{"holdco",#N/A,FALSE,"Summary Financials";"holdco",#N/A,FALSE,"Summary Financials"}</definedName>
    <definedName name="______wrn3_4" hidden="1">{"holdco",#N/A,FALSE,"Summary Financials";"holdco",#N/A,FALSE,"Summary Financials"}</definedName>
    <definedName name="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1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rn8_1" hidden="1">{"holdco",#N/A,FALSE,"Summary Financials";"holdco",#N/A,FALSE,"Summary Financials"}</definedName>
    <definedName name="______wrn8_2" hidden="1">{"holdco",#N/A,FALSE,"Summary Financials";"holdco",#N/A,FALSE,"Summary Financials"}</definedName>
    <definedName name="______wrn8_3" hidden="1">{"holdco",#N/A,FALSE,"Summary Financials";"holdco",#N/A,FALSE,"Summary Financials"}</definedName>
    <definedName name="______wrn8_4" hidden="1">{"holdco",#N/A,FALSE,"Summary Financials";"holdco",#N/A,FALSE,"Summary Financials"}</definedName>
    <definedName name="_____KKK1" localSheetId="1" hidden="1">{#N/A,#N/A,FALSE,"Assessment";#N/A,#N/A,FALSE,"Staffing";#N/A,#N/A,FALSE,"Hires";#N/A,#N/A,FALSE,"Assumptions"}</definedName>
    <definedName name="_____KKK1" hidden="1">{#N/A,#N/A,FALSE,"Assessment";#N/A,#N/A,FALSE,"Staffing";#N/A,#N/A,FALSE,"Hires";#N/A,#N/A,FALSE,"Assumptions"}</definedName>
    <definedName name="_____KKK1_1" hidden="1">{#N/A,#N/A,FALSE,"Assessment";#N/A,#N/A,FALSE,"Staffing";#N/A,#N/A,FALSE,"Hires";#N/A,#N/A,FALSE,"Assumptions"}</definedName>
    <definedName name="_____KKK1_2" hidden="1">{#N/A,#N/A,FALSE,"Assessment";#N/A,#N/A,FALSE,"Staffing";#N/A,#N/A,FALSE,"Hires";#N/A,#N/A,FALSE,"Assumptions"}</definedName>
    <definedName name="_____KKK1_3" hidden="1">{#N/A,#N/A,FALSE,"Assessment";#N/A,#N/A,FALSE,"Staffing";#N/A,#N/A,FALSE,"Hires";#N/A,#N/A,FALSE,"Assumptions"}</definedName>
    <definedName name="_____KKK1_4" hidden="1">{#N/A,#N/A,FALSE,"Assessment";#N/A,#N/A,FALSE,"Staffing";#N/A,#N/A,FALSE,"Hires";#N/A,#N/A,FALSE,"Assumptions"}</definedName>
    <definedName name="_____wrn1" localSheetId="1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1_1" hidden="1">{"holdco",#N/A,FALSE,"Summary Financials";"holdco",#N/A,FALSE,"Summary Financials"}</definedName>
    <definedName name="_____wrn1_2" hidden="1">{"holdco",#N/A,FALSE,"Summary Financials";"holdco",#N/A,FALSE,"Summary Financials"}</definedName>
    <definedName name="_____wrn1_3" hidden="1">{"holdco",#N/A,FALSE,"Summary Financials";"holdco",#N/A,FALSE,"Summary Financials"}</definedName>
    <definedName name="_____wrn1_4" hidden="1">{"holdco",#N/A,FALSE,"Summary Financials";"holdco",#N/A,FALSE,"Summary Financials"}</definedName>
    <definedName name="_____wrn2" localSheetId="1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2_1" hidden="1">{"holdco",#N/A,FALSE,"Summary Financials";"holdco",#N/A,FALSE,"Summary Financials"}</definedName>
    <definedName name="_____wrn2_2" hidden="1">{"holdco",#N/A,FALSE,"Summary Financials";"holdco",#N/A,FALSE,"Summary Financials"}</definedName>
    <definedName name="_____wrn2_3" hidden="1">{"holdco",#N/A,FALSE,"Summary Financials";"holdco",#N/A,FALSE,"Summary Financials"}</definedName>
    <definedName name="_____wrn2_4" hidden="1">{"holdco",#N/A,FALSE,"Summary Financials";"holdco",#N/A,FALSE,"Summary Financials"}</definedName>
    <definedName name="_____wrn3" localSheetId="1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3_1" hidden="1">{"holdco",#N/A,FALSE,"Summary Financials";"holdco",#N/A,FALSE,"Summary Financials"}</definedName>
    <definedName name="_____wrn3_2" hidden="1">{"holdco",#N/A,FALSE,"Summary Financials";"holdco",#N/A,FALSE,"Summary Financials"}</definedName>
    <definedName name="_____wrn3_3" hidden="1">{"holdco",#N/A,FALSE,"Summary Financials";"holdco",#N/A,FALSE,"Summary Financials"}</definedName>
    <definedName name="_____wrn3_4" hidden="1">{"holdco",#N/A,FALSE,"Summary Financials";"holdco",#N/A,FALSE,"Summary Financials"}</definedName>
    <definedName name="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1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rn8_1" hidden="1">{"holdco",#N/A,FALSE,"Summary Financials";"holdco",#N/A,FALSE,"Summary Financials"}</definedName>
    <definedName name="_____wrn8_2" hidden="1">{"holdco",#N/A,FALSE,"Summary Financials";"holdco",#N/A,FALSE,"Summary Financials"}</definedName>
    <definedName name="_____wrn8_3" hidden="1">{"holdco",#N/A,FALSE,"Summary Financials";"holdco",#N/A,FALSE,"Summary Financials"}</definedName>
    <definedName name="_____wrn8_4" hidden="1">{"holdco",#N/A,FALSE,"Summary Financials";"holdco",#N/A,FALSE,"Summary Financials"}</definedName>
    <definedName name="__123Graph_B" localSheetId="1" hidden="1">#REF!</definedName>
    <definedName name="__123Graph_B" hidden="1">#REF!</definedName>
    <definedName name="__123Graph_C" localSheetId="1" hidden="1">#REF!</definedName>
    <definedName name="__123Graph_C" hidden="1">#REF!</definedName>
    <definedName name="__123Graph_D" localSheetId="1" hidden="1">#REF!</definedName>
    <definedName name="__123Graph_D" hidden="1">#REF!</definedName>
    <definedName name="__123Graph_X" localSheetId="1" hidden="1">#REF!</definedName>
    <definedName name="__123Graph_X" hidden="1">#REF!</definedName>
    <definedName name="__FDS_HYPERLINK_TOGGLE_STATE__" hidden="1">"ON"</definedName>
    <definedName name="__hom1" localSheetId="1" hidden="1">{#N/A,#N/A,FALSE,"Assessment";#N/A,#N/A,FALSE,"Staffing";#N/A,#N/A,FALSE,"Hires";#N/A,#N/A,FALSE,"Assumptions"}</definedName>
    <definedName name="__hom1" hidden="1">{#N/A,#N/A,FALSE,"Assessment";#N/A,#N/A,FALSE,"Staffing";#N/A,#N/A,FALSE,"Hires";#N/A,#N/A,FALSE,"Assumptions"}</definedName>
    <definedName name="__hom1_1" hidden="1">{#N/A,#N/A,FALSE,"Assessment";#N/A,#N/A,FALSE,"Staffing";#N/A,#N/A,FALSE,"Hires";#N/A,#N/A,FALSE,"Assumptions"}</definedName>
    <definedName name="__hom1_2" hidden="1">{#N/A,#N/A,FALSE,"Assessment";#N/A,#N/A,FALSE,"Staffing";#N/A,#N/A,FALSE,"Hires";#N/A,#N/A,FALSE,"Assumptions"}</definedName>
    <definedName name="__hom1_3" hidden="1">{#N/A,#N/A,FALSE,"Assessment";#N/A,#N/A,FALSE,"Staffing";#N/A,#N/A,FALSE,"Hires";#N/A,#N/A,FALSE,"Assumptions"}</definedName>
    <definedName name="__hom1_4" hidden="1">{#N/A,#N/A,FALSE,"Assessment";#N/A,#N/A,FALSE,"Staffing";#N/A,#N/A,FALSE,"Hires";#N/A,#N/A,FALSE,"Assumptions"}</definedName>
    <definedName name="__IntlFixup" hidden="1">TRUE</definedName>
    <definedName name="__kk1" localSheetId="1" hidden="1">{#N/A,#N/A,FALSE,"Assessment";#N/A,#N/A,FALSE,"Staffing";#N/A,#N/A,FALSE,"Hires";#N/A,#N/A,FALSE,"Assumptions"}</definedName>
    <definedName name="__kk1" hidden="1">{#N/A,#N/A,FALSE,"Assessment";#N/A,#N/A,FALSE,"Staffing";#N/A,#N/A,FALSE,"Hires";#N/A,#N/A,FALSE,"Assumptions"}</definedName>
    <definedName name="__kk1_1" hidden="1">{#N/A,#N/A,FALSE,"Assessment";#N/A,#N/A,FALSE,"Staffing";#N/A,#N/A,FALSE,"Hires";#N/A,#N/A,FALSE,"Assumptions"}</definedName>
    <definedName name="__kk1_2" hidden="1">{#N/A,#N/A,FALSE,"Assessment";#N/A,#N/A,FALSE,"Staffing";#N/A,#N/A,FALSE,"Hires";#N/A,#N/A,FALSE,"Assumptions"}</definedName>
    <definedName name="__kk1_3" hidden="1">{#N/A,#N/A,FALSE,"Assessment";#N/A,#N/A,FALSE,"Staffing";#N/A,#N/A,FALSE,"Hires";#N/A,#N/A,FALSE,"Assumptions"}</definedName>
    <definedName name="__kk1_4" hidden="1">{#N/A,#N/A,FALSE,"Assessment";#N/A,#N/A,FALSE,"Staffing";#N/A,#N/A,FALSE,"Hires";#N/A,#N/A,FALSE,"Assumptions"}</definedName>
    <definedName name="__KKK1" localSheetId="1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KKK1_1" hidden="1">{#N/A,#N/A,FALSE,"Assessment";#N/A,#N/A,FALSE,"Staffing";#N/A,#N/A,FALSE,"Hires";#N/A,#N/A,FALSE,"Assumptions"}</definedName>
    <definedName name="__KKK1_2" hidden="1">{#N/A,#N/A,FALSE,"Assessment";#N/A,#N/A,FALSE,"Staffing";#N/A,#N/A,FALSE,"Hires";#N/A,#N/A,FALSE,"Assumptions"}</definedName>
    <definedName name="__KKK1_3" hidden="1">{#N/A,#N/A,FALSE,"Assessment";#N/A,#N/A,FALSE,"Staffing";#N/A,#N/A,FALSE,"Hires";#N/A,#N/A,FALSE,"Assumptions"}</definedName>
    <definedName name="__KKK1_4" hidden="1">{#N/A,#N/A,FALSE,"Assessment";#N/A,#N/A,FALSE,"Staffing";#N/A,#N/A,FALSE,"Hires";#N/A,#N/A,FALSE,"Assumptions"}</definedName>
    <definedName name="__wrn1" localSheetId="1" hidden="1">{"holdco",#N/A,FALSE,"Summary Financials";"holdco",#N/A,FALSE,"Summary Financials"}</definedName>
    <definedName name="__wrn1" hidden="1">{"holdco",#N/A,FALSE,"Summary Financials";"holdco",#N/A,FALSE,"Summary Financials"}</definedName>
    <definedName name="__wrn1_1" hidden="1">{"holdco",#N/A,FALSE,"Summary Financials";"holdco",#N/A,FALSE,"Summary Financials"}</definedName>
    <definedName name="__wrn1_2" hidden="1">{"holdco",#N/A,FALSE,"Summary Financials";"holdco",#N/A,FALSE,"Summary Financials"}</definedName>
    <definedName name="__wrn1_3" hidden="1">{"holdco",#N/A,FALSE,"Summary Financials";"holdco",#N/A,FALSE,"Summary Financials"}</definedName>
    <definedName name="__wrn1_4" hidden="1">{"holdco",#N/A,FALSE,"Summary Financials";"holdco",#N/A,FALSE,"Summary Financials"}</definedName>
    <definedName name="__wrn2" localSheetId="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2_1" hidden="1">{"holdco",#N/A,FALSE,"Summary Financials";"holdco",#N/A,FALSE,"Summary Financials"}</definedName>
    <definedName name="__wrn2_2" hidden="1">{"holdco",#N/A,FALSE,"Summary Financials";"holdco",#N/A,FALSE,"Summary Financials"}</definedName>
    <definedName name="__wrn2_3" hidden="1">{"holdco",#N/A,FALSE,"Summary Financials";"holdco",#N/A,FALSE,"Summary Financials"}</definedName>
    <definedName name="__wrn2_4" hidden="1">{"holdco",#N/A,FALSE,"Summary Financials";"holdco",#N/A,FALSE,"Summary Financials"}</definedName>
    <definedName name="__wrn3" localSheetId="1" hidden="1">{"holdco",#N/A,FALSE,"Summary Financials";"holdco",#N/A,FALSE,"Summary Financials"}</definedName>
    <definedName name="__wrn3" hidden="1">{"holdco",#N/A,FALSE,"Summary Financials";"holdco",#N/A,FALSE,"Summary Financials"}</definedName>
    <definedName name="__wrn3_1" hidden="1">{"holdco",#N/A,FALSE,"Summary Financials";"holdco",#N/A,FALSE,"Summary Financials"}</definedName>
    <definedName name="__wrn3_2" hidden="1">{"holdco",#N/A,FALSE,"Summary Financials";"holdco",#N/A,FALSE,"Summary Financials"}</definedName>
    <definedName name="__wrn3_3" hidden="1">{"holdco",#N/A,FALSE,"Summary Financials";"holdco",#N/A,FALSE,"Summary Financials"}</definedName>
    <definedName name="__wrn3_4" hidden="1">{"holdco",#N/A,FALSE,"Summary Financials";"holdco",#N/A,FALSE,"Summary Financials"}</definedName>
    <definedName name="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3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_4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1" hidden="1">{"holdco",#N/A,FALSE,"Summary Financials";"holdco",#N/A,FALSE,"Summary Financials"}</definedName>
    <definedName name="__wrn8" hidden="1">{"holdco",#N/A,FALSE,"Summary Financials";"holdco",#N/A,FALSE,"Summary Financials"}</definedName>
    <definedName name="__wrn8_1" hidden="1">{"holdco",#N/A,FALSE,"Summary Financials";"holdco",#N/A,FALSE,"Summary Financials"}</definedName>
    <definedName name="__wrn8_2" hidden="1">{"holdco",#N/A,FALSE,"Summary Financials";"holdco",#N/A,FALSE,"Summary Financials"}</definedName>
    <definedName name="__wrn8_3" hidden="1">{"holdco",#N/A,FALSE,"Summary Financials";"holdco",#N/A,FALSE,"Summary Financials"}</definedName>
    <definedName name="__wrn8_4" hidden="1">{"holdco",#N/A,FALSE,"Summary Financials";"holdco",#N/A,FALSE,"Summary Financials"}</definedName>
    <definedName name="_139__123Graph_LBL_DCHART_3" hidden="1">#REF!</definedName>
    <definedName name="_142__123Graph_LBL_FCHART_1" hidden="1">#REF!</definedName>
    <definedName name="_143__123Graph_LBL_FCHART_3" hidden="1">#REF!</definedName>
    <definedName name="_33__123Graph_LBL_ECHART_3" hidden="1">#REF!</definedName>
    <definedName name="_34__123Graph_LBL_FCHART_1" hidden="1">#REF!</definedName>
    <definedName name="_35__123Graph_LBL_FCHART_3" hidden="1">#REF!</definedName>
    <definedName name="_49__123Graph_LBL_FCHART_1" hidden="1">#REF!</definedName>
    <definedName name="_AtRisk_FitDataRange_FIT_1011A_FBAE" hidden="1">#REF!</definedName>
    <definedName name="_AtRisk_FitDataRange_FIT_17E8C_20BD8" hidden="1">#REF!</definedName>
    <definedName name="_AtRisk_FitDataRange_FIT_1DEB0_6DB18" hidden="1">#REF!</definedName>
    <definedName name="_AtRisk_FitDataRange_FIT_2280B_45A39" hidden="1">#REF!</definedName>
    <definedName name="_AtRisk_FitDataRange_FIT_323D9_6FBA6" hidden="1">#REF!</definedName>
    <definedName name="_AtRisk_FitDataRange_FIT_365FC_67E33" hidden="1">#REF!</definedName>
    <definedName name="_AtRisk_FitDataRange_FIT_532DB_74BED" hidden="1">#REF!</definedName>
    <definedName name="_AtRisk_FitDataRange_FIT_6608D_D355B" hidden="1">#REF!</definedName>
    <definedName name="_AtRisk_FitDataRange_FIT_8286E_12734" hidden="1">#REF!</definedName>
    <definedName name="_AtRisk_FitDataRange_FIT_89C7D_AAA8F" hidden="1">#REF!</definedName>
    <definedName name="_AtRisk_FitDataRange_FIT_9455F_F06D3" hidden="1">#REF!</definedName>
    <definedName name="_AtRisk_FitDataRange_FIT_A28F9_8D09A" hidden="1">#REF!</definedName>
    <definedName name="_AtRisk_FitDataRange_FIT_A3DBD_EDC1C" hidden="1">#REF!</definedName>
    <definedName name="_AtRisk_FitDataRange_FIT_A4EA1_559A" hidden="1">#REF!</definedName>
    <definedName name="_AtRisk_FitDataRange_FIT_B45A0_D9C47" hidden="1">#REF!</definedName>
    <definedName name="_AtRisk_FitDataRange_FIT_B529B_53E7B" hidden="1">#REF!</definedName>
    <definedName name="_AtRisk_FitDataRange_FIT_B7BA1_791C6" hidden="1">#REF!</definedName>
    <definedName name="_AtRisk_FitDataRange_FIT_BDACA_CB639" hidden="1">#REF!</definedName>
    <definedName name="_AtRisk_FitDataRange_FIT_C34BA_CC8A8" hidden="1">#REF!</definedName>
    <definedName name="_AtRisk_FitDataRange_FIT_C6B51_97A11" hidden="1">#REF!</definedName>
    <definedName name="_AtRisk_FitDataRange_FIT_CCE47_9E8E0" hidden="1">#REF!</definedName>
    <definedName name="_AtRisk_FitDataRange_FIT_D042_BF427" hidden="1">#REF!</definedName>
    <definedName name="_AtRisk_FitDataRange_FIT_D76B2_3E4A4" hidden="1">#REF!</definedName>
    <definedName name="_AtRisk_FitDataRange_FIT_E287_8F623" hidden="1">#REF!</definedName>
    <definedName name="_AtRisk_FitDataRange_FIT_EF6A6_1836D" hidden="1">#REF!</definedName>
    <definedName name="_AtRisk_SimSetting_AutomaticallyGenerateReports" hidden="1">FALSE</definedName>
    <definedName name="_AtRisk_SimSetting_AutomaticResultsDisplayMode" hidden="1">3</definedName>
    <definedName name="_AtRisk_SimSetting_AutomaticResultsDisplayMode_1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7</definedName>
    <definedName name="_AtRisk_SimSetting_RandomNumberGenerator_1" hidden="1">7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"Full UCA - OHL=1.1"</definedName>
    <definedName name="_AtRisk_SimSetting_SimName002" hidden="1">"Full UCA - OHL=2.5"</definedName>
    <definedName name="_AtRisk_SimSetting_SimName003" hidden="1">"10% cut - OHL=1.1"</definedName>
    <definedName name="_AtRisk_SimSetting_SimName004" hidden="1">"10% cut - OHL=2.5"</definedName>
    <definedName name="_AtRisk_SimSetting_SimName005" hidden="1">"15% cut - OHL=1.1"</definedName>
    <definedName name="_AtRisk_SimSetting_SimName006" hidden="1">"15% cut - OHL=2.5"</definedName>
    <definedName name="_AtRisk_SimSetting_SimName007" hidden="1">"20% cut - OHL=1.1"</definedName>
    <definedName name="_AtRisk_SimSetting_SimName008" hidden="1">"20% cut - OHL=2.5"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example" hidden="1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0</definedName>
    <definedName name="_Sort" localSheetId="1" hidden="1">#REF!</definedName>
    <definedName name="_Sort" hidden="1">#REF!</definedName>
    <definedName name="a" localSheetId="1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localSheetId="1" hidden="1">#REF!</definedName>
    <definedName name="ACwvu.CapersView." hidden="1">#REF!</definedName>
    <definedName name="ACwvu.Japan_Capers_Ed_Pub." localSheetId="1" hidden="1">#REF!</definedName>
    <definedName name="ACwvu.Japan_Capers_Ed_Pub." hidden="1">#REF!</definedName>
    <definedName name="ACwvu.KJP_CC." localSheetId="1" hidden="1">#REF!</definedName>
    <definedName name="ACwvu.KJP_CC." hidden="1">#REF!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setClass" hidden="1">#REF!</definedName>
    <definedName name="AssetDesc" hidden="1">#REF!</definedName>
    <definedName name="b" localSheetId="1" hidden="1">{#N/A,#N/A,FALSE,"DI 2 YEAR MASTER SCHEDULE"}</definedName>
    <definedName name="b" hidden="1">{#N/A,#N/A,FALSE,"DI 2 YEAR MASTER SCHEDULE"}</definedName>
    <definedName name="bb" localSheetId="1" hidden="1">{#N/A,#N/A,FALSE,"PRJCTED MNTHLY QTY's"}</definedName>
    <definedName name="bb" hidden="1">{#N/A,#N/A,FALSE,"PRJCTED MNTHLY QTY's"}</definedName>
    <definedName name="bbbb" localSheetId="1" hidden="1">{#N/A,#N/A,FALSE,"PRJCTED QTRLY QTY's"}</definedName>
    <definedName name="bbbb" hidden="1">{#N/A,#N/A,FALSE,"PRJCTED QTRLY QTY's"}</definedName>
    <definedName name="bbbbbb" localSheetId="1" hidden="1">{#N/A,#N/A,FALSE,"PRJCTED QTRLY QTY's"}</definedName>
    <definedName name="bbbbbb" hidden="1">{#N/A,#N/A,FALSE,"PRJCTED QTRLY QTY's"}</definedName>
    <definedName name="BExEZ4HBCC06708765M8A06KCR7P" hidden="1">#N/A</definedName>
    <definedName name="BLPH1" hidden="1">#REF!</definedName>
    <definedName name="BLPH10" localSheetId="1" hidden="1">#REF!</definedName>
    <definedName name="BLPH10" hidden="1">#REF!</definedName>
    <definedName name="BLPH100" localSheetId="1" hidden="1">#REF!</definedName>
    <definedName name="BLPH100" hidden="1">#REF!</definedName>
    <definedName name="BLPH101" localSheetId="1" hidden="1">#REF!</definedName>
    <definedName name="BLPH101" hidden="1">#REF!</definedName>
    <definedName name="BLPH102" localSheetId="1" hidden="1">#REF!</definedName>
    <definedName name="BLPH102" hidden="1">#REF!</definedName>
    <definedName name="BLPH103" localSheetId="1" hidden="1">#REF!</definedName>
    <definedName name="BLPH103" hidden="1">#REF!</definedName>
    <definedName name="BLPH104" localSheetId="1" hidden="1">#REF!</definedName>
    <definedName name="BLPH104" hidden="1">#REF!</definedName>
    <definedName name="BLPH105" localSheetId="1" hidden="1">#REF!</definedName>
    <definedName name="BLPH105" hidden="1">#REF!</definedName>
    <definedName name="BLPH106" localSheetId="1" hidden="1">#REF!</definedName>
    <definedName name="BLPH106" hidden="1">#REF!</definedName>
    <definedName name="BLPH107" localSheetId="1" hidden="1">#REF!</definedName>
    <definedName name="BLPH107" hidden="1">#REF!</definedName>
    <definedName name="BLPH108" localSheetId="1" hidden="1">#REF!</definedName>
    <definedName name="BLPH108" hidden="1">#REF!</definedName>
    <definedName name="BLPH109" localSheetId="1" hidden="1">#REF!</definedName>
    <definedName name="BLPH109" hidden="1">#REF!</definedName>
    <definedName name="BLPH11" localSheetId="1" hidden="1">#REF!</definedName>
    <definedName name="BLPH11" hidden="1">#REF!</definedName>
    <definedName name="BLPH110" localSheetId="1" hidden="1">#REF!</definedName>
    <definedName name="BLPH110" hidden="1">#REF!</definedName>
    <definedName name="BLPH111" localSheetId="1" hidden="1">#REF!</definedName>
    <definedName name="BLPH111" hidden="1">#REF!</definedName>
    <definedName name="BLPH112" localSheetId="1" hidden="1">#REF!</definedName>
    <definedName name="BLPH112" hidden="1">#REF!</definedName>
    <definedName name="BLPH113" localSheetId="1" hidden="1">#REF!</definedName>
    <definedName name="BLPH113" hidden="1">#REF!</definedName>
    <definedName name="BLPH114" localSheetId="1" hidden="1">#REF!</definedName>
    <definedName name="BLPH114" hidden="1">#REF!</definedName>
    <definedName name="BLPH115" localSheetId="1" hidden="1">#REF!</definedName>
    <definedName name="BLPH115" hidden="1">#REF!</definedName>
    <definedName name="BLPH116" localSheetId="1" hidden="1">#REF!</definedName>
    <definedName name="BLPH116" hidden="1">#REF!</definedName>
    <definedName name="BLPH117" localSheetId="1" hidden="1">#REF!</definedName>
    <definedName name="BLPH117" hidden="1">#REF!</definedName>
    <definedName name="BLPH118" localSheetId="1" hidden="1">#REF!</definedName>
    <definedName name="BLPH118" hidden="1">#REF!</definedName>
    <definedName name="BLPH119" localSheetId="1" hidden="1">#REF!</definedName>
    <definedName name="BLPH119" hidden="1">#REF!</definedName>
    <definedName name="BLPH12" localSheetId="1" hidden="1">#REF!</definedName>
    <definedName name="BLPH12" hidden="1">#REF!</definedName>
    <definedName name="BLPH120" localSheetId="1" hidden="1">#REF!</definedName>
    <definedName name="BLPH120" hidden="1">#REF!</definedName>
    <definedName name="BLPH121" localSheetId="1" hidden="1">#REF!</definedName>
    <definedName name="BLPH121" hidden="1">#REF!</definedName>
    <definedName name="BLPH122" localSheetId="1" hidden="1">#REF!</definedName>
    <definedName name="BLPH122" hidden="1">#REF!</definedName>
    <definedName name="BLPH123" localSheetId="1" hidden="1">#REF!</definedName>
    <definedName name="BLPH123" hidden="1">#REF!</definedName>
    <definedName name="BLPH124" localSheetId="1" hidden="1">#REF!</definedName>
    <definedName name="BLPH124" hidden="1">#REF!</definedName>
    <definedName name="BLPH125" localSheetId="1" hidden="1">#REF!</definedName>
    <definedName name="BLPH125" hidden="1">#REF!</definedName>
    <definedName name="BLPH126" localSheetId="1" hidden="1">#REF!</definedName>
    <definedName name="BLPH126" hidden="1">#REF!</definedName>
    <definedName name="BLPH127" localSheetId="1" hidden="1">#REF!</definedName>
    <definedName name="BLPH127" hidden="1">#REF!</definedName>
    <definedName name="BLPH128" localSheetId="1" hidden="1">#REF!</definedName>
    <definedName name="BLPH128" hidden="1">#REF!</definedName>
    <definedName name="BLPH129" localSheetId="1" hidden="1">#REF!</definedName>
    <definedName name="BLPH129" hidden="1">#REF!</definedName>
    <definedName name="BLPH13" localSheetId="1" hidden="1">#REF!</definedName>
    <definedName name="BLPH13" hidden="1">#REF!</definedName>
    <definedName name="BLPH130" localSheetId="1" hidden="1">#REF!</definedName>
    <definedName name="BLPH130" hidden="1">#REF!</definedName>
    <definedName name="BLPH131" localSheetId="1" hidden="1">#REF!</definedName>
    <definedName name="BLPH131" hidden="1">#REF!</definedName>
    <definedName name="BLPH132" localSheetId="1" hidden="1">#REF!</definedName>
    <definedName name="BLPH132" hidden="1">#REF!</definedName>
    <definedName name="BLPH133" localSheetId="1" hidden="1">#REF!</definedName>
    <definedName name="BLPH133" hidden="1">#REF!</definedName>
    <definedName name="BLPH134" localSheetId="1" hidden="1">#REF!</definedName>
    <definedName name="BLPH134" hidden="1">#REF!</definedName>
    <definedName name="BLPH135" localSheetId="1" hidden="1">#REF!</definedName>
    <definedName name="BLPH135" hidden="1">#REF!</definedName>
    <definedName name="BLPH136" localSheetId="1" hidden="1">#REF!</definedName>
    <definedName name="BLPH136" hidden="1">#REF!</definedName>
    <definedName name="BLPH137" localSheetId="1" hidden="1">#REF!</definedName>
    <definedName name="BLPH137" hidden="1">#REF!</definedName>
    <definedName name="BLPH138" localSheetId="1" hidden="1">#REF!</definedName>
    <definedName name="BLPH138" hidden="1">#REF!</definedName>
    <definedName name="BLPH139" localSheetId="1" hidden="1">#REF!</definedName>
    <definedName name="BLPH139" hidden="1">#REF!</definedName>
    <definedName name="BLPH14" localSheetId="1" hidden="1">#REF!</definedName>
    <definedName name="BLPH14" hidden="1">#REF!</definedName>
    <definedName name="BLPH140" localSheetId="1" hidden="1">#REF!</definedName>
    <definedName name="BLPH140" hidden="1">#REF!</definedName>
    <definedName name="BLPH141" localSheetId="1" hidden="1">#REF!</definedName>
    <definedName name="BLPH141" hidden="1">#REF!</definedName>
    <definedName name="BLPH142" localSheetId="1" hidden="1">#REF!</definedName>
    <definedName name="BLPH142" hidden="1">#REF!</definedName>
    <definedName name="BLPH143" localSheetId="1" hidden="1">#REF!</definedName>
    <definedName name="BLPH143" hidden="1">#REF!</definedName>
    <definedName name="BLPH144" localSheetId="1" hidden="1">#REF!</definedName>
    <definedName name="BLPH144" hidden="1">#REF!</definedName>
    <definedName name="BLPH145" localSheetId="1" hidden="1">#REF!</definedName>
    <definedName name="BLPH145" hidden="1">#REF!</definedName>
    <definedName name="BLPH146" localSheetId="1" hidden="1">#REF!</definedName>
    <definedName name="BLPH146" hidden="1">#REF!</definedName>
    <definedName name="BLPH147" localSheetId="1" hidden="1">#REF!</definedName>
    <definedName name="BLPH147" hidden="1">#REF!</definedName>
    <definedName name="BLPH148" localSheetId="1" hidden="1">#REF!</definedName>
    <definedName name="BLPH148" hidden="1">#REF!</definedName>
    <definedName name="BLPH149" localSheetId="1" hidden="1">#REF!</definedName>
    <definedName name="BLPH149" hidden="1">#REF!</definedName>
    <definedName name="BLPH15" localSheetId="1" hidden="1">#REF!</definedName>
    <definedName name="BLPH15" hidden="1">#REF!</definedName>
    <definedName name="BLPH150" localSheetId="1" hidden="1">#REF!</definedName>
    <definedName name="BLPH150" hidden="1">#REF!</definedName>
    <definedName name="BLPH151" localSheetId="1" hidden="1">#REF!</definedName>
    <definedName name="BLPH151" hidden="1">#REF!</definedName>
    <definedName name="BLPH152" localSheetId="1" hidden="1">#REF!</definedName>
    <definedName name="BLPH152" hidden="1">#REF!</definedName>
    <definedName name="BLPH153" localSheetId="1" hidden="1">#REF!</definedName>
    <definedName name="BLPH153" hidden="1">#REF!</definedName>
    <definedName name="BLPH154" localSheetId="1" hidden="1">#REF!</definedName>
    <definedName name="BLPH154" hidden="1">#REF!</definedName>
    <definedName name="BLPH155" localSheetId="1" hidden="1">#REF!</definedName>
    <definedName name="BLPH155" hidden="1">#REF!</definedName>
    <definedName name="BLPH156" localSheetId="1" hidden="1">#REF!</definedName>
    <definedName name="BLPH156" hidden="1">#REF!</definedName>
    <definedName name="BLPH157" localSheetId="1" hidden="1">#REF!</definedName>
    <definedName name="BLPH157" hidden="1">#REF!</definedName>
    <definedName name="BLPH158" localSheetId="1" hidden="1">#REF!</definedName>
    <definedName name="BLPH158" hidden="1">#REF!</definedName>
    <definedName name="BLPH159" localSheetId="1" hidden="1">#REF!</definedName>
    <definedName name="BLPH159" hidden="1">#REF!</definedName>
    <definedName name="BLPH16" localSheetId="1" hidden="1">#REF!</definedName>
    <definedName name="BLPH16" hidden="1">#REF!</definedName>
    <definedName name="BLPH160" localSheetId="1" hidden="1">#REF!</definedName>
    <definedName name="BLPH160" hidden="1">#REF!</definedName>
    <definedName name="BLPH161" localSheetId="1" hidden="1">#REF!</definedName>
    <definedName name="BLPH161" hidden="1">#REF!</definedName>
    <definedName name="BLPH162" localSheetId="1" hidden="1">#REF!</definedName>
    <definedName name="BLPH162" hidden="1">#REF!</definedName>
    <definedName name="BLPH163" localSheetId="1" hidden="1">#REF!</definedName>
    <definedName name="BLPH163" hidden="1">#REF!</definedName>
    <definedName name="BLPH164" localSheetId="1" hidden="1">#REF!</definedName>
    <definedName name="BLPH164" hidden="1">#REF!</definedName>
    <definedName name="BLPH165" localSheetId="1" hidden="1">#REF!</definedName>
    <definedName name="BLPH165" hidden="1">#REF!</definedName>
    <definedName name="BLPH166" localSheetId="1" hidden="1">#REF!</definedName>
    <definedName name="BLPH166" hidden="1">#REF!</definedName>
    <definedName name="BLPH167" localSheetId="1" hidden="1">#REF!</definedName>
    <definedName name="BLPH167" hidden="1">#REF!</definedName>
    <definedName name="BLPH168" localSheetId="1" hidden="1">#REF!</definedName>
    <definedName name="BLPH168" hidden="1">#REF!</definedName>
    <definedName name="BLPH169" localSheetId="1" hidden="1">#REF!</definedName>
    <definedName name="BLPH169" hidden="1">#REF!</definedName>
    <definedName name="BLPH17" localSheetId="1" hidden="1">#REF!</definedName>
    <definedName name="BLPH17" hidden="1">#REF!</definedName>
    <definedName name="BLPH170" localSheetId="1" hidden="1">#REF!</definedName>
    <definedName name="BLPH170" hidden="1">#REF!</definedName>
    <definedName name="BLPH171" localSheetId="1" hidden="1">#REF!</definedName>
    <definedName name="BLPH171" hidden="1">#REF!</definedName>
    <definedName name="BLPH172" localSheetId="1" hidden="1">#REF!</definedName>
    <definedName name="BLPH172" hidden="1">#REF!</definedName>
    <definedName name="BLPH173" localSheetId="1" hidden="1">#REF!</definedName>
    <definedName name="BLPH173" hidden="1">#REF!</definedName>
    <definedName name="BLPH174" localSheetId="1" hidden="1">#REF!</definedName>
    <definedName name="BLPH174" hidden="1">#REF!</definedName>
    <definedName name="BLPH175" localSheetId="1" hidden="1">#REF!</definedName>
    <definedName name="BLPH175" hidden="1">#REF!</definedName>
    <definedName name="BLPH176" localSheetId="1" hidden="1">#REF!</definedName>
    <definedName name="BLPH176" hidden="1">#REF!</definedName>
    <definedName name="BLPH177" localSheetId="1" hidden="1">#REF!</definedName>
    <definedName name="BLPH177" hidden="1">#REF!</definedName>
    <definedName name="BLPH178" localSheetId="1" hidden="1">#REF!</definedName>
    <definedName name="BLPH178" hidden="1">#REF!</definedName>
    <definedName name="BLPH179" localSheetId="1" hidden="1">#REF!</definedName>
    <definedName name="BLPH179" hidden="1">#REF!</definedName>
    <definedName name="BLPH18" localSheetId="1" hidden="1">#REF!</definedName>
    <definedName name="BLPH18" hidden="1">#REF!</definedName>
    <definedName name="BLPH180" localSheetId="1" hidden="1">#REF!</definedName>
    <definedName name="BLPH180" hidden="1">#REF!</definedName>
    <definedName name="BLPH181" localSheetId="1" hidden="1">#REF!</definedName>
    <definedName name="BLPH181" hidden="1">#REF!</definedName>
    <definedName name="BLPH182" localSheetId="1" hidden="1">#REF!</definedName>
    <definedName name="BLPH182" hidden="1">#REF!</definedName>
    <definedName name="BLPH183" localSheetId="1" hidden="1">#REF!</definedName>
    <definedName name="BLPH183" hidden="1">#REF!</definedName>
    <definedName name="BLPH184" localSheetId="1" hidden="1">#REF!</definedName>
    <definedName name="BLPH184" hidden="1">#REF!</definedName>
    <definedName name="BLPH185" localSheetId="1" hidden="1">#REF!</definedName>
    <definedName name="BLPH185" hidden="1">#REF!</definedName>
    <definedName name="BLPH186" localSheetId="1" hidden="1">#REF!</definedName>
    <definedName name="BLPH186" hidden="1">#REF!</definedName>
    <definedName name="BLPH187" localSheetId="1" hidden="1">#REF!</definedName>
    <definedName name="BLPH187" hidden="1">#REF!</definedName>
    <definedName name="BLPH188" localSheetId="1" hidden="1">#REF!</definedName>
    <definedName name="BLPH188" hidden="1">#REF!</definedName>
    <definedName name="BLPH189" localSheetId="1" hidden="1">#REF!</definedName>
    <definedName name="BLPH189" hidden="1">#REF!</definedName>
    <definedName name="BLPH19" localSheetId="1" hidden="1">#REF!</definedName>
    <definedName name="BLPH19" hidden="1">#REF!</definedName>
    <definedName name="BLPH190" localSheetId="1" hidden="1">#REF!</definedName>
    <definedName name="BLPH190" hidden="1">#REF!</definedName>
    <definedName name="BLPH191" localSheetId="1" hidden="1">#REF!</definedName>
    <definedName name="BLPH191" hidden="1">#REF!</definedName>
    <definedName name="BLPH192" localSheetId="1" hidden="1">#REF!</definedName>
    <definedName name="BLPH192" hidden="1">#REF!</definedName>
    <definedName name="BLPH193" localSheetId="1" hidden="1">#REF!</definedName>
    <definedName name="BLPH193" hidden="1">#REF!</definedName>
    <definedName name="BLPH194" localSheetId="1" hidden="1">#REF!</definedName>
    <definedName name="BLPH194" hidden="1">#REF!</definedName>
    <definedName name="BLPH195" localSheetId="1" hidden="1">#REF!</definedName>
    <definedName name="BLPH195" hidden="1">#REF!</definedName>
    <definedName name="BLPH196" localSheetId="1" hidden="1">#REF!</definedName>
    <definedName name="BLPH196" hidden="1">#REF!</definedName>
    <definedName name="BLPH197" localSheetId="1" hidden="1">#REF!</definedName>
    <definedName name="BLPH197" hidden="1">#REF!</definedName>
    <definedName name="BLPH198" localSheetId="1" hidden="1">#REF!</definedName>
    <definedName name="BLPH198" hidden="1">#REF!</definedName>
    <definedName name="BLPH199" localSheetId="1" hidden="1">#REF!</definedName>
    <definedName name="BLPH199" hidden="1">#REF!</definedName>
    <definedName name="BLPH2" localSheetId="1" hidden="1">#REF!</definedName>
    <definedName name="BLPH2" hidden="1">#REF!</definedName>
    <definedName name="BLPH20" localSheetId="1" hidden="1">#REF!</definedName>
    <definedName name="BLPH20" hidden="1">#REF!</definedName>
    <definedName name="BLPH200" localSheetId="1" hidden="1">#REF!</definedName>
    <definedName name="BLPH200" hidden="1">#REF!</definedName>
    <definedName name="BLPH201" localSheetId="1" hidden="1">#REF!</definedName>
    <definedName name="BLPH201" hidden="1">#REF!</definedName>
    <definedName name="BLPH202" localSheetId="1" hidden="1">#REF!</definedName>
    <definedName name="BLPH202" hidden="1">#REF!</definedName>
    <definedName name="BLPH203" localSheetId="1" hidden="1">#REF!</definedName>
    <definedName name="BLPH203" hidden="1">#REF!</definedName>
    <definedName name="BLPH204" localSheetId="1" hidden="1">#REF!</definedName>
    <definedName name="BLPH204" hidden="1">#REF!</definedName>
    <definedName name="BLPH205" localSheetId="1" hidden="1">#REF!</definedName>
    <definedName name="BLPH205" hidden="1">#REF!</definedName>
    <definedName name="BLPH206" localSheetId="1" hidden="1">#REF!</definedName>
    <definedName name="BLPH206" hidden="1">#REF!</definedName>
    <definedName name="BLPH207" localSheetId="1" hidden="1">#REF!</definedName>
    <definedName name="BLPH207" hidden="1">#REF!</definedName>
    <definedName name="BLPH208" localSheetId="1" hidden="1">#REF!</definedName>
    <definedName name="BLPH208" hidden="1">#REF!</definedName>
    <definedName name="BLPH209" localSheetId="1" hidden="1">#REF!</definedName>
    <definedName name="BLPH209" hidden="1">#REF!</definedName>
    <definedName name="BLPH21" hidden="1">#REF!</definedName>
    <definedName name="BLPH210" localSheetId="1" hidden="1">#REF!</definedName>
    <definedName name="BLPH210" hidden="1">#REF!</definedName>
    <definedName name="BLPH211" localSheetId="1" hidden="1">#REF!</definedName>
    <definedName name="BLPH211" hidden="1">#REF!</definedName>
    <definedName name="BLPH212" localSheetId="1" hidden="1">#REF!</definedName>
    <definedName name="BLPH212" hidden="1">#REF!</definedName>
    <definedName name="BLPH213" localSheetId="1" hidden="1">#REF!</definedName>
    <definedName name="BLPH213" hidden="1">#REF!</definedName>
    <definedName name="BLPH214" localSheetId="1" hidden="1">#REF!</definedName>
    <definedName name="BLPH214" hidden="1">#REF!</definedName>
    <definedName name="BLPH215" localSheetId="1" hidden="1">#REF!</definedName>
    <definedName name="BLPH215" hidden="1">#REF!</definedName>
    <definedName name="BLPH216" localSheetId="1" hidden="1">#REF!</definedName>
    <definedName name="BLPH216" hidden="1">#REF!</definedName>
    <definedName name="BLPH217" localSheetId="1" hidden="1">#REF!</definedName>
    <definedName name="BLPH217" hidden="1">#REF!</definedName>
    <definedName name="BLPH218" localSheetId="1" hidden="1">#REF!</definedName>
    <definedName name="BLPH218" hidden="1">#REF!</definedName>
    <definedName name="BLPH219" localSheetId="1" hidden="1">#REF!</definedName>
    <definedName name="BLPH219" hidden="1">#REF!</definedName>
    <definedName name="BLPH22" hidden="1">#REF!</definedName>
    <definedName name="BLPH220" localSheetId="1" hidden="1">#REF!</definedName>
    <definedName name="BLPH220" hidden="1">#REF!</definedName>
    <definedName name="BLPH221" localSheetId="1" hidden="1">#REF!</definedName>
    <definedName name="BLPH221" hidden="1">#REF!</definedName>
    <definedName name="BLPH222" localSheetId="1" hidden="1">#REF!</definedName>
    <definedName name="BLPH222" hidden="1">#REF!</definedName>
    <definedName name="BLPH223" localSheetId="1" hidden="1">#REF!</definedName>
    <definedName name="BLPH223" hidden="1">#REF!</definedName>
    <definedName name="BLPH224" localSheetId="1" hidden="1">#REF!</definedName>
    <definedName name="BLPH224" hidden="1">#REF!</definedName>
    <definedName name="BLPH225" localSheetId="1" hidden="1">#REF!</definedName>
    <definedName name="BLPH225" hidden="1">#REF!</definedName>
    <definedName name="BLPH226" localSheetId="1" hidden="1">#REF!</definedName>
    <definedName name="BLPH226" hidden="1">#REF!</definedName>
    <definedName name="BLPH227" localSheetId="1" hidden="1">#REF!</definedName>
    <definedName name="BLPH227" hidden="1">#REF!</definedName>
    <definedName name="BLPH228" localSheetId="1" hidden="1">#REF!</definedName>
    <definedName name="BLPH228" hidden="1">#REF!</definedName>
    <definedName name="BLPH229" localSheetId="1" hidden="1">#REF!</definedName>
    <definedName name="BLPH229" hidden="1">#REF!</definedName>
    <definedName name="BLPH23" hidden="1">#REF!</definedName>
    <definedName name="BLPH230" localSheetId="1" hidden="1">#REF!</definedName>
    <definedName name="BLPH230" hidden="1">#REF!</definedName>
    <definedName name="BLPH231" localSheetId="1" hidden="1">#REF!</definedName>
    <definedName name="BLPH231" hidden="1">#REF!</definedName>
    <definedName name="BLPH232" localSheetId="1" hidden="1">#REF!</definedName>
    <definedName name="BLPH232" hidden="1">#REF!</definedName>
    <definedName name="BLPH233" localSheetId="1" hidden="1">#REF!</definedName>
    <definedName name="BLPH233" hidden="1">#REF!</definedName>
    <definedName name="BLPH234" localSheetId="1" hidden="1">#REF!</definedName>
    <definedName name="BLPH234" hidden="1">#REF!</definedName>
    <definedName name="BLPH235" localSheetId="1" hidden="1">#REF!</definedName>
    <definedName name="BLPH235" hidden="1">#REF!</definedName>
    <definedName name="BLPH236" localSheetId="1" hidden="1">#REF!</definedName>
    <definedName name="BLPH236" hidden="1">#REF!</definedName>
    <definedName name="BLPH237" localSheetId="1" hidden="1">#REF!</definedName>
    <definedName name="BLPH237" hidden="1">#REF!</definedName>
    <definedName name="BLPH238" localSheetId="1" hidden="1">#REF!</definedName>
    <definedName name="BLPH238" hidden="1">#REF!</definedName>
    <definedName name="BLPH239" localSheetId="1" hidden="1">#REF!</definedName>
    <definedName name="BLPH239" hidden="1">#REF!</definedName>
    <definedName name="BLPH24" hidden="1">#REF!</definedName>
    <definedName name="BLPH240" localSheetId="1" hidden="1">#REF!</definedName>
    <definedName name="BLPH240" hidden="1">#REF!</definedName>
    <definedName name="BLPH241" localSheetId="1" hidden="1">#REF!</definedName>
    <definedName name="BLPH241" hidden="1">#REF!</definedName>
    <definedName name="BLPH242" localSheetId="1" hidden="1">#REF!</definedName>
    <definedName name="BLPH242" hidden="1">#REF!</definedName>
    <definedName name="BLPH243" localSheetId="1" hidden="1">#REF!</definedName>
    <definedName name="BLPH243" hidden="1">#REF!</definedName>
    <definedName name="BLPH244" localSheetId="1" hidden="1">#REF!</definedName>
    <definedName name="BLPH244" hidden="1">#REF!</definedName>
    <definedName name="BLPH245" localSheetId="1" hidden="1">#REF!</definedName>
    <definedName name="BLPH245" hidden="1">#REF!</definedName>
    <definedName name="BLPH246" localSheetId="1" hidden="1">#REF!</definedName>
    <definedName name="BLPH246" hidden="1">#REF!</definedName>
    <definedName name="BLPH247" localSheetId="1" hidden="1">#REF!</definedName>
    <definedName name="BLPH247" hidden="1">#REF!</definedName>
    <definedName name="BLPH248" localSheetId="1" hidden="1">#REF!</definedName>
    <definedName name="BLPH248" hidden="1">#REF!</definedName>
    <definedName name="BLPH249" localSheetId="1" hidden="1">#REF!</definedName>
    <definedName name="BLPH249" hidden="1">#REF!</definedName>
    <definedName name="BLPH25" hidden="1">#REF!</definedName>
    <definedName name="BLPH250" localSheetId="1" hidden="1">#REF!</definedName>
    <definedName name="BLPH250" hidden="1">#REF!</definedName>
    <definedName name="BLPH251" localSheetId="1" hidden="1">#REF!</definedName>
    <definedName name="BLPH251" hidden="1">#REF!</definedName>
    <definedName name="BLPH252" localSheetId="1" hidden="1">#REF!</definedName>
    <definedName name="BLPH252" hidden="1">#REF!</definedName>
    <definedName name="BLPH253" localSheetId="1" hidden="1">#REF!</definedName>
    <definedName name="BLPH253" hidden="1">#REF!</definedName>
    <definedName name="BLPH254" localSheetId="1" hidden="1">#REF!</definedName>
    <definedName name="BLPH254" hidden="1">#REF!</definedName>
    <definedName name="BLPH255" localSheetId="1" hidden="1">#REF!</definedName>
    <definedName name="BLPH255" hidden="1">#REF!</definedName>
    <definedName name="BLPH256" localSheetId="1" hidden="1">#REF!</definedName>
    <definedName name="BLPH256" hidden="1">#REF!</definedName>
    <definedName name="BLPH257" localSheetId="1" hidden="1">#REF!</definedName>
    <definedName name="BLPH257" hidden="1">#REF!</definedName>
    <definedName name="BLPH258" localSheetId="1" hidden="1">#REF!</definedName>
    <definedName name="BLPH258" hidden="1">#REF!</definedName>
    <definedName name="BLPH259" localSheetId="1" hidden="1">#REF!</definedName>
    <definedName name="BLPH259" hidden="1">#REF!</definedName>
    <definedName name="BLPH26" hidden="1">#REF!</definedName>
    <definedName name="BLPH260" localSheetId="1" hidden="1">#REF!</definedName>
    <definedName name="BLPH260" hidden="1">#REF!</definedName>
    <definedName name="BLPH261" localSheetId="1" hidden="1">#REF!</definedName>
    <definedName name="BLPH261" hidden="1">#REF!</definedName>
    <definedName name="BLPH262" localSheetId="1" hidden="1">#REF!</definedName>
    <definedName name="BLPH262" hidden="1">#REF!</definedName>
    <definedName name="BLPH263" localSheetId="1" hidden="1">#REF!</definedName>
    <definedName name="BLPH263" hidden="1">#REF!</definedName>
    <definedName name="BLPH264" localSheetId="1" hidden="1">#REF!</definedName>
    <definedName name="BLPH264" hidden="1">#REF!</definedName>
    <definedName name="BLPH265" localSheetId="1" hidden="1">#REF!</definedName>
    <definedName name="BLPH265" hidden="1">#REF!</definedName>
    <definedName name="BLPH266" localSheetId="1" hidden="1">#REF!</definedName>
    <definedName name="BLPH266" hidden="1">#REF!</definedName>
    <definedName name="BLPH267" localSheetId="1" hidden="1">#REF!</definedName>
    <definedName name="BLPH267" hidden="1">#REF!</definedName>
    <definedName name="BLPH268" localSheetId="1" hidden="1">#REF!</definedName>
    <definedName name="BLPH268" hidden="1">#REF!</definedName>
    <definedName name="BLPH269" localSheetId="1" hidden="1">#REF!</definedName>
    <definedName name="BLPH269" hidden="1">#REF!</definedName>
    <definedName name="BLPH27" hidden="1">#REF!</definedName>
    <definedName name="BLPH270" localSheetId="1" hidden="1">#REF!</definedName>
    <definedName name="BLPH270" hidden="1">#REF!</definedName>
    <definedName name="BLPH271" localSheetId="1" hidden="1">#REF!</definedName>
    <definedName name="BLPH271" hidden="1">#REF!</definedName>
    <definedName name="BLPH272" localSheetId="1" hidden="1">#REF!</definedName>
    <definedName name="BLPH272" hidden="1">#REF!</definedName>
    <definedName name="BLPH273" localSheetId="1" hidden="1">#REF!</definedName>
    <definedName name="BLPH273" hidden="1">#REF!</definedName>
    <definedName name="BLPH274" localSheetId="1" hidden="1">#REF!</definedName>
    <definedName name="BLPH274" hidden="1">#REF!</definedName>
    <definedName name="BLPH275" localSheetId="1" hidden="1">#REF!</definedName>
    <definedName name="BLPH275" hidden="1">#REF!</definedName>
    <definedName name="BLPH276" localSheetId="1" hidden="1">#REF!</definedName>
    <definedName name="BLPH276" hidden="1">#REF!</definedName>
    <definedName name="BLPH277" localSheetId="1" hidden="1">#REF!</definedName>
    <definedName name="BLPH277" hidden="1">#REF!</definedName>
    <definedName name="BLPH278" localSheetId="1" hidden="1">#REF!</definedName>
    <definedName name="BLPH278" hidden="1">#REF!</definedName>
    <definedName name="BLPH279" localSheetId="1" hidden="1">#REF!</definedName>
    <definedName name="BLPH279" hidden="1">#REF!</definedName>
    <definedName name="BLPH28" hidden="1">#REF!</definedName>
    <definedName name="BLPH280" localSheetId="1" hidden="1">#REF!</definedName>
    <definedName name="BLPH280" hidden="1">#REF!</definedName>
    <definedName name="BLPH281" localSheetId="1" hidden="1">#REF!</definedName>
    <definedName name="BLPH281" hidden="1">#REF!</definedName>
    <definedName name="BLPH282" localSheetId="1" hidden="1">#REF!</definedName>
    <definedName name="BLPH282" hidden="1">#REF!</definedName>
    <definedName name="BLPH283" localSheetId="1" hidden="1">#REF!</definedName>
    <definedName name="BLPH283" hidden="1">#REF!</definedName>
    <definedName name="BLPH284" localSheetId="1" hidden="1">#REF!</definedName>
    <definedName name="BLPH284" hidden="1">#REF!</definedName>
    <definedName name="BLPH285" localSheetId="1" hidden="1">#REF!</definedName>
    <definedName name="BLPH285" hidden="1">#REF!</definedName>
    <definedName name="BLPH286" localSheetId="1" hidden="1">#REF!</definedName>
    <definedName name="BLPH286" hidden="1">#REF!</definedName>
    <definedName name="BLPH287" localSheetId="1" hidden="1">#REF!</definedName>
    <definedName name="BLPH287" hidden="1">#REF!</definedName>
    <definedName name="BLPH288" localSheetId="1" hidden="1">#REF!</definedName>
    <definedName name="BLPH288" hidden="1">#REF!</definedName>
    <definedName name="BLPH289" localSheetId="1" hidden="1">#REF!</definedName>
    <definedName name="BLPH289" hidden="1">#REF!</definedName>
    <definedName name="BLPH29" hidden="1">#REF!</definedName>
    <definedName name="BLPH290" localSheetId="1" hidden="1">#REF!</definedName>
    <definedName name="BLPH290" hidden="1">#REF!</definedName>
    <definedName name="BLPH291" localSheetId="1" hidden="1">#REF!</definedName>
    <definedName name="BLPH291" hidden="1">#REF!</definedName>
    <definedName name="BLPH292" localSheetId="1" hidden="1">#REF!</definedName>
    <definedName name="BLPH292" hidden="1">#REF!</definedName>
    <definedName name="BLPH293" localSheetId="1" hidden="1">#REF!</definedName>
    <definedName name="BLPH293" hidden="1">#REF!</definedName>
    <definedName name="BLPH294" localSheetId="1" hidden="1">#REF!</definedName>
    <definedName name="BLPH294" hidden="1">#REF!</definedName>
    <definedName name="BLPH295" localSheetId="1" hidden="1">#REF!</definedName>
    <definedName name="BLPH295" hidden="1">#REF!</definedName>
    <definedName name="BLPH296" localSheetId="1" hidden="1">#REF!</definedName>
    <definedName name="BLPH296" hidden="1">#REF!</definedName>
    <definedName name="BLPH297" localSheetId="1" hidden="1">#REF!</definedName>
    <definedName name="BLPH297" hidden="1">#REF!</definedName>
    <definedName name="BLPH298" localSheetId="1" hidden="1">#REF!</definedName>
    <definedName name="BLPH298" hidden="1">#REF!</definedName>
    <definedName name="BLPH299" localSheetId="1" hidden="1">#REF!</definedName>
    <definedName name="BLPH299" hidden="1">#REF!</definedName>
    <definedName name="BLPH3" localSheetId="1" hidden="1">#REF!</definedName>
    <definedName name="BLPH3" hidden="1">#REF!</definedName>
    <definedName name="BLPH30" hidden="1">#REF!</definedName>
    <definedName name="BLPH300" localSheetId="1" hidden="1">#REF!</definedName>
    <definedName name="BLPH300" hidden="1">#REF!</definedName>
    <definedName name="BLPH301" localSheetId="1" hidden="1">#REF!</definedName>
    <definedName name="BLPH301" hidden="1">#REF!</definedName>
    <definedName name="BLPH302" localSheetId="1" hidden="1">#REF!</definedName>
    <definedName name="BLPH302" hidden="1">#REF!</definedName>
    <definedName name="BLPH303" localSheetId="1" hidden="1">#REF!</definedName>
    <definedName name="BLPH303" hidden="1">#REF!</definedName>
    <definedName name="BLPH304" localSheetId="1" hidden="1">#REF!</definedName>
    <definedName name="BLPH304" hidden="1">#REF!</definedName>
    <definedName name="BLPH305" localSheetId="1" hidden="1">#REF!</definedName>
    <definedName name="BLPH305" hidden="1">#REF!</definedName>
    <definedName name="BLPH306" localSheetId="1" hidden="1">#REF!</definedName>
    <definedName name="BLPH306" hidden="1">#REF!</definedName>
    <definedName name="BLPH307" localSheetId="1" hidden="1">#REF!</definedName>
    <definedName name="BLPH307" hidden="1">#REF!</definedName>
    <definedName name="BLPH308" localSheetId="1" hidden="1">#REF!</definedName>
    <definedName name="BLPH308" hidden="1">#REF!</definedName>
    <definedName name="BLPH309" localSheetId="1" hidden="1">#REF!</definedName>
    <definedName name="BLPH309" hidden="1">#REF!</definedName>
    <definedName name="BLPH31" hidden="1">#REF!</definedName>
    <definedName name="BLPH310" localSheetId="1" hidden="1">#REF!</definedName>
    <definedName name="BLPH310" hidden="1">#REF!</definedName>
    <definedName name="BLPH311" localSheetId="1" hidden="1">#REF!</definedName>
    <definedName name="BLPH311" hidden="1">#REF!</definedName>
    <definedName name="BLPH312" localSheetId="1" hidden="1">#REF!</definedName>
    <definedName name="BLPH312" hidden="1">#REF!</definedName>
    <definedName name="BLPH313" localSheetId="1" hidden="1">#REF!</definedName>
    <definedName name="BLPH313" hidden="1">#REF!</definedName>
    <definedName name="BLPH314" localSheetId="1" hidden="1">#REF!</definedName>
    <definedName name="BLPH314" hidden="1">#REF!</definedName>
    <definedName name="BLPH315" localSheetId="1" hidden="1">#REF!</definedName>
    <definedName name="BLPH315" hidden="1">#REF!</definedName>
    <definedName name="BLPH316" localSheetId="1" hidden="1">#REF!</definedName>
    <definedName name="BLPH316" hidden="1">#REF!</definedName>
    <definedName name="BLPH317" localSheetId="1" hidden="1">#REF!</definedName>
    <definedName name="BLPH317" hidden="1">#REF!</definedName>
    <definedName name="BLPH318" localSheetId="1" hidden="1">#REF!</definedName>
    <definedName name="BLPH318" hidden="1">#REF!</definedName>
    <definedName name="BLPH319" localSheetId="1" hidden="1">#REF!</definedName>
    <definedName name="BLPH319" hidden="1">#REF!</definedName>
    <definedName name="BLPH32" hidden="1">#REF!</definedName>
    <definedName name="BLPH320" localSheetId="1" hidden="1">#REF!</definedName>
    <definedName name="BLPH320" hidden="1">#REF!</definedName>
    <definedName name="BLPH321" localSheetId="1" hidden="1">#REF!</definedName>
    <definedName name="BLPH321" hidden="1">#REF!</definedName>
    <definedName name="BLPH322" localSheetId="1" hidden="1">#REF!</definedName>
    <definedName name="BLPH322" hidden="1">#REF!</definedName>
    <definedName name="BLPH323" localSheetId="1" hidden="1">#REF!</definedName>
    <definedName name="BLPH323" hidden="1">#REF!</definedName>
    <definedName name="BLPH324" localSheetId="1" hidden="1">#REF!</definedName>
    <definedName name="BLPH324" hidden="1">#REF!</definedName>
    <definedName name="BLPH325" localSheetId="1" hidden="1">#REF!</definedName>
    <definedName name="BLPH325" hidden="1">#REF!</definedName>
    <definedName name="BLPH326" localSheetId="1" hidden="1">#REF!</definedName>
    <definedName name="BLPH326" hidden="1">#REF!</definedName>
    <definedName name="BLPH327" localSheetId="1" hidden="1">#REF!</definedName>
    <definedName name="BLPH327" hidden="1">#REF!</definedName>
    <definedName name="BLPH328" localSheetId="1" hidden="1">#REF!</definedName>
    <definedName name="BLPH328" hidden="1">#REF!</definedName>
    <definedName name="BLPH329" localSheetId="1" hidden="1">#REF!</definedName>
    <definedName name="BLPH329" hidden="1">#REF!</definedName>
    <definedName name="BLPH33" hidden="1">#REF!</definedName>
    <definedName name="BLPH330" localSheetId="1" hidden="1">#REF!</definedName>
    <definedName name="BLPH330" hidden="1">#REF!</definedName>
    <definedName name="BLPH331" localSheetId="1" hidden="1">#REF!</definedName>
    <definedName name="BLPH331" hidden="1">#REF!</definedName>
    <definedName name="BLPH332" localSheetId="1" hidden="1">#REF!</definedName>
    <definedName name="BLPH332" hidden="1">#REF!</definedName>
    <definedName name="BLPH333" localSheetId="1" hidden="1">#REF!</definedName>
    <definedName name="BLPH333" hidden="1">#REF!</definedName>
    <definedName name="BLPH334" localSheetId="1" hidden="1">#REF!</definedName>
    <definedName name="BLPH334" hidden="1">#REF!</definedName>
    <definedName name="BLPH335" localSheetId="1" hidden="1">#REF!</definedName>
    <definedName name="BLPH335" hidden="1">#REF!</definedName>
    <definedName name="BLPH336" localSheetId="1" hidden="1">#REF!</definedName>
    <definedName name="BLPH336" hidden="1">#REF!</definedName>
    <definedName name="BLPH337" localSheetId="1" hidden="1">#REF!</definedName>
    <definedName name="BLPH337" hidden="1">#REF!</definedName>
    <definedName name="BLPH338" localSheetId="1" hidden="1">#REF!</definedName>
    <definedName name="BLPH338" hidden="1">#REF!</definedName>
    <definedName name="BLPH339" localSheetId="1" hidden="1">#REF!</definedName>
    <definedName name="BLPH339" hidden="1">#REF!</definedName>
    <definedName name="BLPH34" hidden="1">#REF!</definedName>
    <definedName name="BLPH340" localSheetId="1" hidden="1">#REF!</definedName>
    <definedName name="BLPH340" hidden="1">#REF!</definedName>
    <definedName name="BLPH341" localSheetId="1" hidden="1">#REF!</definedName>
    <definedName name="BLPH341" hidden="1">#REF!</definedName>
    <definedName name="BLPH342" localSheetId="1" hidden="1">#REF!</definedName>
    <definedName name="BLPH342" hidden="1">#REF!</definedName>
    <definedName name="BLPH343" localSheetId="1" hidden="1">#REF!</definedName>
    <definedName name="BLPH343" hidden="1">#REF!</definedName>
    <definedName name="BLPH344" localSheetId="1" hidden="1">#REF!</definedName>
    <definedName name="BLPH344" hidden="1">#REF!</definedName>
    <definedName name="BLPH345" localSheetId="1" hidden="1">#REF!</definedName>
    <definedName name="BLPH345" hidden="1">#REF!</definedName>
    <definedName name="BLPH346" localSheetId="1" hidden="1">#REF!</definedName>
    <definedName name="BLPH346" hidden="1">#REF!</definedName>
    <definedName name="BLPH347" localSheetId="1" hidden="1">#REF!</definedName>
    <definedName name="BLPH347" hidden="1">#REF!</definedName>
    <definedName name="BLPH348" localSheetId="1" hidden="1">#REF!</definedName>
    <definedName name="BLPH348" hidden="1">#REF!</definedName>
    <definedName name="BLPH349" localSheetId="1" hidden="1">#REF!</definedName>
    <definedName name="BLPH349" hidden="1">#REF!</definedName>
    <definedName name="BLPH35" hidden="1">#REF!</definedName>
    <definedName name="BLPH350" localSheetId="1" hidden="1">#REF!</definedName>
    <definedName name="BLPH350" hidden="1">#REF!</definedName>
    <definedName name="BLPH351" localSheetId="1" hidden="1">#REF!</definedName>
    <definedName name="BLPH351" hidden="1">#REF!</definedName>
    <definedName name="BLPH352" localSheetId="1" hidden="1">#REF!</definedName>
    <definedName name="BLPH352" hidden="1">#REF!</definedName>
    <definedName name="BLPH353" localSheetId="1" hidden="1">#REF!</definedName>
    <definedName name="BLPH353" hidden="1">#REF!</definedName>
    <definedName name="BLPH354" localSheetId="1" hidden="1">#REF!</definedName>
    <definedName name="BLPH354" hidden="1">#REF!</definedName>
    <definedName name="BLPH355" localSheetId="1" hidden="1">#REF!</definedName>
    <definedName name="BLPH355" hidden="1">#REF!</definedName>
    <definedName name="BLPH356" localSheetId="1" hidden="1">#REF!</definedName>
    <definedName name="BLPH356" hidden="1">#REF!</definedName>
    <definedName name="BLPH357" localSheetId="1" hidden="1">#REF!</definedName>
    <definedName name="BLPH357" hidden="1">#REF!</definedName>
    <definedName name="BLPH358" localSheetId="1" hidden="1">#REF!</definedName>
    <definedName name="BLPH358" hidden="1">#REF!</definedName>
    <definedName name="BLPH359" localSheetId="1" hidden="1">#REF!</definedName>
    <definedName name="BLPH359" hidden="1">#REF!</definedName>
    <definedName name="BLPH36" localSheetId="1" hidden="1">#REF!</definedName>
    <definedName name="BLPH36" hidden="1">#REF!</definedName>
    <definedName name="BLPH37" localSheetId="1" hidden="1">#REF!</definedName>
    <definedName name="BLPH37" hidden="1">#REF!</definedName>
    <definedName name="BLPH38" localSheetId="1" hidden="1">#REF!</definedName>
    <definedName name="BLPH38" hidden="1">#REF!</definedName>
    <definedName name="BLPH39" localSheetId="1" hidden="1">#REF!</definedName>
    <definedName name="BLPH39" hidden="1">#REF!</definedName>
    <definedName name="BLPH4" localSheetId="1" hidden="1">#REF!</definedName>
    <definedName name="BLPH4" hidden="1">#REF!</definedName>
    <definedName name="BLPH40" localSheetId="1" hidden="1">#REF!</definedName>
    <definedName name="BLPH40" hidden="1">#REF!</definedName>
    <definedName name="BLPH41" localSheetId="1" hidden="1">#REF!</definedName>
    <definedName name="BLPH41" hidden="1">#REF!</definedName>
    <definedName name="BLPH42" localSheetId="1" hidden="1">#REF!</definedName>
    <definedName name="BLPH42" hidden="1">#REF!</definedName>
    <definedName name="BLPH43" localSheetId="1" hidden="1">#REF!</definedName>
    <definedName name="BLPH43" hidden="1">#REF!</definedName>
    <definedName name="BLPH44" localSheetId="1" hidden="1">#REF!</definedName>
    <definedName name="BLPH44" hidden="1">#REF!</definedName>
    <definedName name="BLPH45" localSheetId="1" hidden="1">#REF!</definedName>
    <definedName name="BLPH45" hidden="1">#REF!</definedName>
    <definedName name="BLPH46" localSheetId="1" hidden="1">#REF!</definedName>
    <definedName name="BLPH46" hidden="1">#REF!</definedName>
    <definedName name="BLPH47" localSheetId="1" hidden="1">#REF!</definedName>
    <definedName name="BLPH47" hidden="1">#REF!</definedName>
    <definedName name="BLPH48" localSheetId="1" hidden="1">#REF!</definedName>
    <definedName name="BLPH48" hidden="1">#REF!</definedName>
    <definedName name="BLPH49" localSheetId="1" hidden="1">#REF!</definedName>
    <definedName name="BLPH49" hidden="1">#REF!</definedName>
    <definedName name="BLPH5" localSheetId="1" hidden="1">#REF!</definedName>
    <definedName name="BLPH5" hidden="1">#REF!</definedName>
    <definedName name="BLPH50" localSheetId="1" hidden="1">#REF!</definedName>
    <definedName name="BLPH50" hidden="1">#REF!</definedName>
    <definedName name="BLPH51" localSheetId="1" hidden="1">#REF!</definedName>
    <definedName name="BLPH51" hidden="1">#REF!</definedName>
    <definedName name="BLPH52" localSheetId="1" hidden="1">#REF!</definedName>
    <definedName name="BLPH52" hidden="1">#REF!</definedName>
    <definedName name="BLPH53" localSheetId="1" hidden="1">#REF!</definedName>
    <definedName name="BLPH53" hidden="1">#REF!</definedName>
    <definedName name="BLPH54" localSheetId="1" hidden="1">#REF!</definedName>
    <definedName name="BLPH54" hidden="1">#REF!</definedName>
    <definedName name="BLPH55" localSheetId="1" hidden="1">#REF!</definedName>
    <definedName name="BLPH55" hidden="1">#REF!</definedName>
    <definedName name="BLPH56" localSheetId="1" hidden="1">#REF!</definedName>
    <definedName name="BLPH56" hidden="1">#REF!</definedName>
    <definedName name="BLPH57" localSheetId="1" hidden="1">#REF!</definedName>
    <definedName name="BLPH57" hidden="1">#REF!</definedName>
    <definedName name="BLPH58" localSheetId="1" hidden="1">#REF!</definedName>
    <definedName name="BLPH58" hidden="1">#REF!</definedName>
    <definedName name="BLPH59" localSheetId="1" hidden="1">#REF!</definedName>
    <definedName name="BLPH59" hidden="1">#REF!</definedName>
    <definedName name="BLPH6" localSheetId="1" hidden="1">#REF!</definedName>
    <definedName name="BLPH6" hidden="1">#REF!</definedName>
    <definedName name="BLPH60" localSheetId="1" hidden="1">#REF!</definedName>
    <definedName name="BLPH60" hidden="1">#REF!</definedName>
    <definedName name="BLPH61" localSheetId="1" hidden="1">#REF!</definedName>
    <definedName name="BLPH61" hidden="1">#REF!</definedName>
    <definedName name="BLPH62" localSheetId="1" hidden="1">#REF!</definedName>
    <definedName name="BLPH62" hidden="1">#REF!</definedName>
    <definedName name="BLPH63" localSheetId="1" hidden="1">#REF!</definedName>
    <definedName name="BLPH63" hidden="1">#REF!</definedName>
    <definedName name="BLPH64" localSheetId="1" hidden="1">#REF!</definedName>
    <definedName name="BLPH64" hidden="1">#REF!</definedName>
    <definedName name="BLPH65" localSheetId="1" hidden="1">#REF!</definedName>
    <definedName name="BLPH65" hidden="1">#REF!</definedName>
    <definedName name="BLPH66" localSheetId="1" hidden="1">#REF!</definedName>
    <definedName name="BLPH66" hidden="1">#REF!</definedName>
    <definedName name="BLPH67" localSheetId="1" hidden="1">#REF!</definedName>
    <definedName name="BLPH67" hidden="1">#REF!</definedName>
    <definedName name="BLPH68" localSheetId="1" hidden="1">#REF!</definedName>
    <definedName name="BLPH68" hidden="1">#REF!</definedName>
    <definedName name="BLPH69" localSheetId="1" hidden="1">#REF!</definedName>
    <definedName name="BLPH69" hidden="1">#REF!</definedName>
    <definedName name="BLPH7" localSheetId="1" hidden="1">#REF!</definedName>
    <definedName name="BLPH7" hidden="1">#REF!</definedName>
    <definedName name="BLPH70" localSheetId="1" hidden="1">#REF!</definedName>
    <definedName name="BLPH70" hidden="1">#REF!</definedName>
    <definedName name="BLPH71" localSheetId="1" hidden="1">#REF!</definedName>
    <definedName name="BLPH71" hidden="1">#REF!</definedName>
    <definedName name="BLPH72" localSheetId="1" hidden="1">#REF!</definedName>
    <definedName name="BLPH72" hidden="1">#REF!</definedName>
    <definedName name="BLPH73" localSheetId="1" hidden="1">#REF!</definedName>
    <definedName name="BLPH73" hidden="1">#REF!</definedName>
    <definedName name="BLPH74" localSheetId="1" hidden="1">#REF!</definedName>
    <definedName name="BLPH74" hidden="1">#REF!</definedName>
    <definedName name="BLPH75" localSheetId="1" hidden="1">#REF!</definedName>
    <definedName name="BLPH75" hidden="1">#REF!</definedName>
    <definedName name="BLPH76" localSheetId="1" hidden="1">#REF!</definedName>
    <definedName name="BLPH76" hidden="1">#REF!</definedName>
    <definedName name="BLPH77" localSheetId="1" hidden="1">#REF!</definedName>
    <definedName name="BLPH77" hidden="1">#REF!</definedName>
    <definedName name="BLPH78" localSheetId="1" hidden="1">#REF!</definedName>
    <definedName name="BLPH78" hidden="1">#REF!</definedName>
    <definedName name="BLPH79" localSheetId="1" hidden="1">#REF!</definedName>
    <definedName name="BLPH79" hidden="1">#REF!</definedName>
    <definedName name="BLPH8" localSheetId="1" hidden="1">#REF!</definedName>
    <definedName name="BLPH8" hidden="1">#REF!</definedName>
    <definedName name="BLPH80" localSheetId="1" hidden="1">#REF!</definedName>
    <definedName name="BLPH80" hidden="1">#REF!</definedName>
    <definedName name="BLPH81" localSheetId="1" hidden="1">#REF!</definedName>
    <definedName name="BLPH81" hidden="1">#REF!</definedName>
    <definedName name="BLPH82" localSheetId="1" hidden="1">#REF!</definedName>
    <definedName name="BLPH82" hidden="1">#REF!</definedName>
    <definedName name="BLPH83" localSheetId="1" hidden="1">#REF!</definedName>
    <definedName name="BLPH83" hidden="1">#REF!</definedName>
    <definedName name="BLPH84" localSheetId="1" hidden="1">#REF!</definedName>
    <definedName name="BLPH84" hidden="1">#REF!</definedName>
    <definedName name="BLPH85" localSheetId="1" hidden="1">#REF!</definedName>
    <definedName name="BLPH85" hidden="1">#REF!</definedName>
    <definedName name="BLPH86" localSheetId="1" hidden="1">#REF!</definedName>
    <definedName name="BLPH86" hidden="1">#REF!</definedName>
    <definedName name="BLPH87" localSheetId="1" hidden="1">#REF!</definedName>
    <definedName name="BLPH87" hidden="1">#REF!</definedName>
    <definedName name="BLPH88" localSheetId="1" hidden="1">#REF!</definedName>
    <definedName name="BLPH88" hidden="1">#REF!</definedName>
    <definedName name="BLPH89" localSheetId="1" hidden="1">#REF!</definedName>
    <definedName name="BLPH89" hidden="1">#REF!</definedName>
    <definedName name="BLPH9" localSheetId="1" hidden="1">#REF!</definedName>
    <definedName name="BLPH9" hidden="1">#REF!</definedName>
    <definedName name="BLPH90" localSheetId="1" hidden="1">#REF!</definedName>
    <definedName name="BLPH90" hidden="1">#REF!</definedName>
    <definedName name="BLPH91" localSheetId="1" hidden="1">#REF!</definedName>
    <definedName name="BLPH91" hidden="1">#REF!</definedName>
    <definedName name="BLPH92" localSheetId="1" hidden="1">#REF!</definedName>
    <definedName name="BLPH92" hidden="1">#REF!</definedName>
    <definedName name="BLPH93" localSheetId="1" hidden="1">#REF!</definedName>
    <definedName name="BLPH93" hidden="1">#REF!</definedName>
    <definedName name="BLPH94" localSheetId="1" hidden="1">#REF!</definedName>
    <definedName name="BLPH94" hidden="1">#REF!</definedName>
    <definedName name="BLPH95" localSheetId="1" hidden="1">#REF!</definedName>
    <definedName name="BLPH95" hidden="1">#REF!</definedName>
    <definedName name="BLPH96" localSheetId="1" hidden="1">#REF!</definedName>
    <definedName name="BLPH96" hidden="1">#REF!</definedName>
    <definedName name="BLPH97" localSheetId="1" hidden="1">#REF!</definedName>
    <definedName name="BLPH97" hidden="1">#REF!</definedName>
    <definedName name="BLPH98" localSheetId="1" hidden="1">#REF!</definedName>
    <definedName name="BLPH98" hidden="1">#REF!</definedName>
    <definedName name="BLPH99" localSheetId="1" hidden="1">#REF!</definedName>
    <definedName name="BLPH99" hidden="1">#REF!</definedName>
    <definedName name="BLPR1020040129204514642" hidden="1">#REF!</definedName>
    <definedName name="BLPR1020040129204514642_1_5" hidden="1">#REF!</definedName>
    <definedName name="BLPR1020040129204514642_2_5" hidden="1">#REF!</definedName>
    <definedName name="BLPR1020040129204514642_3_5" hidden="1">#REF!</definedName>
    <definedName name="BLPR1020040129204514642_4_5" hidden="1">#REF!</definedName>
    <definedName name="BLPR1020040129204514642_5_5" hidden="1">#REF!</definedName>
    <definedName name="BLPR1120040129204514642" hidden="1">#REF!</definedName>
    <definedName name="BLPR1120040129204514642_1_5" hidden="1">#REF!</definedName>
    <definedName name="BLPR1120040129204514642_2_5" hidden="1">#REF!</definedName>
    <definedName name="BLPR1120040129204514642_3_5" hidden="1">#REF!</definedName>
    <definedName name="BLPR1120040129204514642_4_5" hidden="1">#REF!</definedName>
    <definedName name="BLPR1120040129204514642_5_5" hidden="1">#REF!</definedName>
    <definedName name="BLPR120040129203645421" hidden="1">#REF!</definedName>
    <definedName name="BLPR120040129203645421_1_4" hidden="1">#REF!</definedName>
    <definedName name="BLPR120040129203645421_2_4" hidden="1">#REF!</definedName>
    <definedName name="BLPR120040129203645421_3_4" hidden="1">#REF!</definedName>
    <definedName name="BLPR120040129203645421_4_4" hidden="1">#REF!</definedName>
    <definedName name="BLPR1220040129204514642" hidden="1">#REF!</definedName>
    <definedName name="BLPR1220040129204514642_1_5" hidden="1">#REF!</definedName>
    <definedName name="BLPR1220040129204514642_2_5" hidden="1">#REF!</definedName>
    <definedName name="BLPR1220040129204514642_3_5" hidden="1">#REF!</definedName>
    <definedName name="BLPR1220040129204514642_4_5" hidden="1">#REF!</definedName>
    <definedName name="BLPR1220040129204514642_5_5" hidden="1">#REF!</definedName>
    <definedName name="BLPR1320040129204514642" hidden="1">#REF!</definedName>
    <definedName name="BLPR1320040129204514642_1_5" hidden="1">#REF!</definedName>
    <definedName name="BLPR1320040129204514642_2_5" hidden="1">#REF!</definedName>
    <definedName name="BLPR1320040129204514642_3_5" hidden="1">#REF!</definedName>
    <definedName name="BLPR1320040129204514642_4_5" hidden="1">#REF!</definedName>
    <definedName name="BLPR1320040129204514642_5_5" hidden="1">#REF!</definedName>
    <definedName name="BLPR1420040129204514642" hidden="1">#REF!</definedName>
    <definedName name="BLPR1420040129204514642_1_5" hidden="1">#REF!</definedName>
    <definedName name="BLPR1420040129204514642_2_5" hidden="1">#REF!</definedName>
    <definedName name="BLPR1420040129204514642_3_5" hidden="1">#REF!</definedName>
    <definedName name="BLPR1420040129204514642_4_5" hidden="1">#REF!</definedName>
    <definedName name="BLPR1420040129204514642_5_5" hidden="1">#REF!</definedName>
    <definedName name="BLPR1520040129204514652" hidden="1">#REF!</definedName>
    <definedName name="BLPR1520040129204514652_1_5" hidden="1">#REF!</definedName>
    <definedName name="BLPR1520040129204514652_2_5" hidden="1">#REF!</definedName>
    <definedName name="BLPR1520040129204514652_3_5" hidden="1">#REF!</definedName>
    <definedName name="BLPR1520040129204514652_4_5" hidden="1">#REF!</definedName>
    <definedName name="BLPR1520040129204514652_5_5" hidden="1">#REF!</definedName>
    <definedName name="BLPR1620040129204514652" hidden="1">#REF!</definedName>
    <definedName name="BLPR1620040129204514652_1_5" hidden="1">#REF!</definedName>
    <definedName name="BLPR1620040129204514652_2_5" hidden="1">#REF!</definedName>
    <definedName name="BLPR1620040129204514652_3_5" hidden="1">#REF!</definedName>
    <definedName name="BLPR1620040129204514652_4_5" hidden="1">#REF!</definedName>
    <definedName name="BLPR1620040129204514652_5_5" hidden="1">#REF!</definedName>
    <definedName name="BLPR1720040129204514652" hidden="1">#REF!</definedName>
    <definedName name="BLPR1720040129204514652_1_5" hidden="1">#REF!</definedName>
    <definedName name="BLPR1720040129204514652_2_5" hidden="1">#REF!</definedName>
    <definedName name="BLPR1720040129204514652_3_5" hidden="1">#REF!</definedName>
    <definedName name="BLPR1720040129204514652_4_5" hidden="1">#REF!</definedName>
    <definedName name="BLPR1720040129204514652_5_5" hidden="1">#REF!</definedName>
    <definedName name="BLPR1820040129204514652" hidden="1">#REF!</definedName>
    <definedName name="BLPR1820040129204514652_1_5" hidden="1">#REF!</definedName>
    <definedName name="BLPR1820040129204514652_2_5" hidden="1">#REF!</definedName>
    <definedName name="BLPR1820040129204514652_3_5" hidden="1">#REF!</definedName>
    <definedName name="BLPR1820040129204514652_4_5" hidden="1">#REF!</definedName>
    <definedName name="BLPR1820040129204514652_5_5" hidden="1">#REF!</definedName>
    <definedName name="BLPR1920040129204514652" hidden="1">#REF!</definedName>
    <definedName name="BLPR1920040129204514652_1_5" hidden="1">#REF!</definedName>
    <definedName name="BLPR1920040129204514652_2_5" hidden="1">#REF!</definedName>
    <definedName name="BLPR1920040129204514652_3_5" hidden="1">#REF!</definedName>
    <definedName name="BLPR1920040129204514652_4_5" hidden="1">#REF!</definedName>
    <definedName name="BLPR1920040129204514652_5_5" hidden="1">#REF!</definedName>
    <definedName name="BLPR2020040129204514652" hidden="1">#REF!</definedName>
    <definedName name="BLPR2020040129204514652_1_5" hidden="1">#REF!</definedName>
    <definedName name="BLPR2020040129204514652_2_5" hidden="1">#REF!</definedName>
    <definedName name="BLPR2020040129204514652_3_5" hidden="1">#REF!</definedName>
    <definedName name="BLPR2020040129204514652_4_5" hidden="1">#REF!</definedName>
    <definedName name="BLPR2020040129204514652_5_5" hidden="1">#REF!</definedName>
    <definedName name="BLPR2120040129204514652" hidden="1">#REF!</definedName>
    <definedName name="BLPR2120040129204514652_1_5" hidden="1">#REF!</definedName>
    <definedName name="BLPR2120040129204514652_2_5" hidden="1">#REF!</definedName>
    <definedName name="BLPR2120040129204514652_3_5" hidden="1">#REF!</definedName>
    <definedName name="BLPR2120040129204514652_4_5" hidden="1">#REF!</definedName>
    <definedName name="BLPR2120040129204514652_5_5" hidden="1">#REF!</definedName>
    <definedName name="BLPR220040129203645421" hidden="1">#REF!</definedName>
    <definedName name="BLPR220040129203645421_1_4" hidden="1">#REF!</definedName>
    <definedName name="BLPR220040129203645421_2_4" hidden="1">#REF!</definedName>
    <definedName name="BLPR220040129203645421_3_4" hidden="1">#REF!</definedName>
    <definedName name="BLPR220040129203645421_4_4" hidden="1">#REF!</definedName>
    <definedName name="BLPR2220040129204514652" hidden="1">#REF!</definedName>
    <definedName name="BLPR2220040129204514652_1_5" hidden="1">#REF!</definedName>
    <definedName name="BLPR2220040129204514652_2_5" hidden="1">#REF!</definedName>
    <definedName name="BLPR2220040129204514652_3_5" hidden="1">#REF!</definedName>
    <definedName name="BLPR2220040129204514652_4_5" hidden="1">#REF!</definedName>
    <definedName name="BLPR2220040129204514652_5_5" hidden="1">#REF!</definedName>
    <definedName name="BLPR2320040129204514662" hidden="1">#REF!</definedName>
    <definedName name="BLPR2320040129204514662_1_5" hidden="1">#REF!</definedName>
    <definedName name="BLPR2320040129204514662_2_5" hidden="1">#REF!</definedName>
    <definedName name="BLPR2320040129204514662_3_5" hidden="1">#REF!</definedName>
    <definedName name="BLPR2320040129204514662_4_5" hidden="1">#REF!</definedName>
    <definedName name="BLPR2320040129204514662_5_5" hidden="1">#REF!</definedName>
    <definedName name="BLPR2420040129204514662" hidden="1">#REF!</definedName>
    <definedName name="BLPR2420040129204514662_1_5" hidden="1">#REF!</definedName>
    <definedName name="BLPR2420040129204514662_2_5" hidden="1">#REF!</definedName>
    <definedName name="BLPR2420040129204514662_3_5" hidden="1">#REF!</definedName>
    <definedName name="BLPR2420040129204514662_4_5" hidden="1">#REF!</definedName>
    <definedName name="BLPR2420040129204514662_5_5" hidden="1">#REF!</definedName>
    <definedName name="BLPR2520040129204514662" hidden="1">#REF!</definedName>
    <definedName name="BLPR2520040129204514662_1_5" hidden="1">#REF!</definedName>
    <definedName name="BLPR2520040129204514662_2_5" hidden="1">#REF!</definedName>
    <definedName name="BLPR2520040129204514662_3_5" hidden="1">#REF!</definedName>
    <definedName name="BLPR2520040129204514662_4_5" hidden="1">#REF!</definedName>
    <definedName name="BLPR2520040129204514662_5_5" hidden="1">#REF!</definedName>
    <definedName name="BLPR2620040129204514662" hidden="1">#REF!</definedName>
    <definedName name="BLPR2620040129204514662_1_5" hidden="1">#REF!</definedName>
    <definedName name="BLPR2620040129204514662_2_5" hidden="1">#REF!</definedName>
    <definedName name="BLPR2620040129204514662_3_5" hidden="1">#REF!</definedName>
    <definedName name="BLPR2620040129204514662_4_5" hidden="1">#REF!</definedName>
    <definedName name="BLPR2620040129204514662_5_5" hidden="1">#REF!</definedName>
    <definedName name="BLPR2720040129204514662" hidden="1">#REF!</definedName>
    <definedName name="BLPR2720040129204514662_1_5" hidden="1">#REF!</definedName>
    <definedName name="BLPR2720040129204514662_2_5" hidden="1">#REF!</definedName>
    <definedName name="BLPR2720040129204514662_3_5" hidden="1">#REF!</definedName>
    <definedName name="BLPR2720040129204514662_4_5" hidden="1">#REF!</definedName>
    <definedName name="BLPR2720040129204514662_5_5" hidden="1">#REF!</definedName>
    <definedName name="BLPR2820040129204514662" hidden="1">#REF!</definedName>
    <definedName name="BLPR2820040129204514662_1_5" hidden="1">#REF!</definedName>
    <definedName name="BLPR2820040129204514662_2_5" hidden="1">#REF!</definedName>
    <definedName name="BLPR2820040129204514662_3_5" hidden="1">#REF!</definedName>
    <definedName name="BLPR2820040129204514662_4_5" hidden="1">#REF!</definedName>
    <definedName name="BLPR2820040129204514662_5_5" hidden="1">#REF!</definedName>
    <definedName name="BLPR2920040129204514662" hidden="1">#REF!</definedName>
    <definedName name="BLPR2920040129204514662_1_5" hidden="1">#REF!</definedName>
    <definedName name="BLPR2920040129204514662_2_5" hidden="1">#REF!</definedName>
    <definedName name="BLPR2920040129204514662_3_5" hidden="1">#REF!</definedName>
    <definedName name="BLPR2920040129204514662_4_5" hidden="1">#REF!</definedName>
    <definedName name="BLPR2920040129204514662_5_5" hidden="1">#REF!</definedName>
    <definedName name="BLPR3020040129204514672" hidden="1">#REF!</definedName>
    <definedName name="BLPR3020040129204514672_1_5" hidden="1">#REF!</definedName>
    <definedName name="BLPR3020040129204514672_2_5" hidden="1">#REF!</definedName>
    <definedName name="BLPR3020040129204514672_3_5" hidden="1">#REF!</definedName>
    <definedName name="BLPR3020040129204514672_4_5" hidden="1">#REF!</definedName>
    <definedName name="BLPR3020040129204514672_5_5" hidden="1">#REF!</definedName>
    <definedName name="BLPR3120040129204514692" hidden="1">#REF!</definedName>
    <definedName name="BLPR3120040129204514692_1_1" hidden="1">#REF!</definedName>
    <definedName name="BLPR320040129203645431" hidden="1">#REF!</definedName>
    <definedName name="BLPR320040129203645431_1_4" hidden="1">#REF!</definedName>
    <definedName name="BLPR320040129203645431_2_4" hidden="1">#REF!</definedName>
    <definedName name="BLPR320040129203645431_3_4" hidden="1">#REF!</definedName>
    <definedName name="BLPR320040129203645431_4_4" hidden="1">#REF!</definedName>
    <definedName name="BLPR3220040129204514692" hidden="1">#REF!</definedName>
    <definedName name="BLPR3220040129204514692_1_1" hidden="1">#REF!</definedName>
    <definedName name="BLPR3320040129204514702" hidden="1">#REF!</definedName>
    <definedName name="BLPR3320040129204514702_1_1" hidden="1">#REF!</definedName>
    <definedName name="BLPR3420040129204514702" hidden="1">#REF!</definedName>
    <definedName name="BLPR3420040129204514702_1_1" hidden="1">#REF!</definedName>
    <definedName name="BLPR3520040129204514702" hidden="1">#REF!</definedName>
    <definedName name="BLPR3520040129204514702_1_1" hidden="1">#REF!</definedName>
    <definedName name="BLPR420040129203645431" hidden="1">#REF!</definedName>
    <definedName name="BLPR420040129203645431_1_4" hidden="1">#REF!</definedName>
    <definedName name="BLPR420040129203645431_2_4" hidden="1">#REF!</definedName>
    <definedName name="BLPR420040129203645431_3_4" hidden="1">#REF!</definedName>
    <definedName name="BLPR420040129203645431_4_4" hidden="1">#REF!</definedName>
    <definedName name="BLPR520040129203645441" hidden="1">#REF!</definedName>
    <definedName name="BLPR520040129203645441_1_4" hidden="1">#REF!</definedName>
    <definedName name="BLPR520040129203645441_2_4" hidden="1">#REF!</definedName>
    <definedName name="BLPR520040129203645441_3_4" hidden="1">#REF!</definedName>
    <definedName name="BLPR520040129203645441_4_4" hidden="1">#REF!</definedName>
    <definedName name="BLPR620040129204149993" hidden="1">#REF!</definedName>
    <definedName name="BLPR620040129204149993_1_5" hidden="1">#REF!</definedName>
    <definedName name="BLPR620040129204149993_2_5" hidden="1">#REF!</definedName>
    <definedName name="BLPR620040129204149993_3_5" hidden="1">#REF!</definedName>
    <definedName name="BLPR620040129204149993_4_5" hidden="1">#REF!</definedName>
    <definedName name="BLPR620040129204149993_5_5" hidden="1">#REF!</definedName>
    <definedName name="BLPR720040129204514631" hidden="1">#REF!</definedName>
    <definedName name="BLPR720040129204514631_1_5" hidden="1">#REF!</definedName>
    <definedName name="BLPR720040129204514631_2_5" hidden="1">#REF!</definedName>
    <definedName name="BLPR720040129204514631_3_5" hidden="1">#REF!</definedName>
    <definedName name="BLPR720040129204514631_4_5" hidden="1">#REF!</definedName>
    <definedName name="BLPR720040129204514631_5_5" hidden="1">#REF!</definedName>
    <definedName name="BLPR820040129204514642" hidden="1">#REF!</definedName>
    <definedName name="BLPR820040129204514642_1_5" hidden="1">#REF!</definedName>
    <definedName name="BLPR820040129204514642_2_5" hidden="1">#REF!</definedName>
    <definedName name="BLPR820040129204514642_3_5" hidden="1">#REF!</definedName>
    <definedName name="BLPR820040129204514642_4_5" hidden="1">#REF!</definedName>
    <definedName name="BLPR820040129204514642_5_5" hidden="1">#REF!</definedName>
    <definedName name="BLPR920040129204514642" hidden="1">#REF!</definedName>
    <definedName name="BLPR920040129204514642_1_5" hidden="1">#REF!</definedName>
    <definedName name="BLPR920040129204514642_2_5" hidden="1">#REF!</definedName>
    <definedName name="BLPR920040129204514642_3_5" hidden="1">#REF!</definedName>
    <definedName name="BLPR920040129204514642_4_5" hidden="1">#REF!</definedName>
    <definedName name="BLPR920040129204514642_5_5" hidden="1">#REF!</definedName>
    <definedName name="Cwvu.CapersView." localSheetId="1" hidden="1">#REF!</definedName>
    <definedName name="Cwvu.CapersView." hidden="1">#REF!</definedName>
    <definedName name="Cwvu.Japan_Capers_Ed_Pub." localSheetId="1" hidden="1">#REF!</definedName>
    <definedName name="Cwvu.Japan_Capers_Ed_Pub." hidden="1">#REF!</definedName>
    <definedName name="DecimalPlaces">0.01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istribution" hidden="1">#REF!</definedName>
    <definedName name="ExtraProfiles" hidden="1">#REF!</definedName>
    <definedName name="f" localSheetId="1" hidden="1">{"'PRODUCTIONCOST SHEET'!$B$3:$G$48"}</definedName>
    <definedName name="f" hidden="1">{"'PRODUCTIONCOST SHEET'!$B$3:$G$48"}</definedName>
    <definedName name="ff" localSheetId="1" hidden="1">{#N/A,#N/A,FALSE,"PRJCTED MNTHLY QTY's"}</definedName>
    <definedName name="ff" hidden="1">{#N/A,#N/A,FALSE,"PRJCTED MNTHLY QTY's"}</definedName>
    <definedName name="fffff" localSheetId="1" hidden="1">{#N/A,#N/A,FALSE,"PRJCTED QTRLY QTY's"}</definedName>
    <definedName name="fffff" hidden="1">{#N/A,#N/A,FALSE,"PRJCTED QTRLY QTY's"}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jk" localSheetId="1" hidden="1">{#N/A,#N/A,FALSE,"DI 2 YEAR MASTER SCHEDULE"}</definedName>
    <definedName name="gjk" hidden="1">{#N/A,#N/A,FALSE,"DI 2 YEAR MASTER SCHEDULE"}</definedName>
    <definedName name="gwge" localSheetId="1" hidden="1">#REF!</definedName>
    <definedName name="gwge" hidden="1">#REF!</definedName>
    <definedName name="hh" localSheetId="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h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HTML_CodePage" hidden="1">1252</definedName>
    <definedName name="HTML_Control" localSheetId="1" hidden="1">{"'PRODUCTIONCOST SHEET'!$B$3:$G$48"}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"06/22/2018 13:52:39"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khkjk" hidden="1">{"staff",#N/A,FALSE,"Current Month"}</definedName>
    <definedName name="l" localSheetId="1" hidden="1">{#N/A,#N/A,FALSE,"DI 2 YEAR MASTER SCHEDULE"}</definedName>
    <definedName name="l" hidden="1">{#N/A,#N/A,FALSE,"DI 2 YEAR MASTER SCHEDULE"}</definedName>
    <definedName name="ListOffset" hidden="1">1</definedName>
    <definedName name="lkl" localSheetId="1" hidden="1">{#N/A,#N/A,FALSE,"DI 2 YEAR MASTER SCHEDULE"}</definedName>
    <definedName name="lkl" hidden="1">{#N/A,#N/A,FALSE,"DI 2 YEAR MASTER SCHEDULE"}</definedName>
    <definedName name="Mirror_labels">#REF!</definedName>
    <definedName name="Mirror_values">#REF!</definedName>
    <definedName name="mm" localSheetId="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mmm" localSheetId="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mmm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nn" localSheetId="1" hidden="1">{#N/A,#N/A,FALSE,"PRJCTED QTRLY $'s"}</definedName>
    <definedName name="nn" hidden="1">{#N/A,#N/A,FALSE,"PRJCTED QTRLY $'s"}</definedName>
    <definedName name="odd" hidden="1">{"staff",#N/A,FALSE,"Current Month"}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al_Workbook_GUID" hidden="1">"LJ9YVKRJVQ1A1KNUG7XIT5A9"</definedName>
    <definedName name="Pop" hidden="1">#REF!</definedName>
    <definedName name="Population" hidden="1">#REF!</definedName>
    <definedName name="Profiles" hidden="1">#REF!</definedName>
    <definedName name="Projections" hidden="1">#REF!</definedName>
    <definedName name="qs" localSheetId="1" hidden="1">{#N/A,#N/A,FALSE,"PRJCTED MNTHLY QTY's"}</definedName>
    <definedName name="qs" hidden="1">{#N/A,#N/A,FALSE,"PRJCTED MNTHLY QTY's"}</definedName>
    <definedName name="Results" hidden="1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"$K$45"</definedName>
    <definedName name="RiskSelectedNameCell1" hidden="1">"$H$45"</definedName>
    <definedName name="RiskSelectedNameCell2" hidden="1">"$D$19"</definedName>
    <definedName name="RiskShowRiskWindowAtEndOfSimulation">TRUE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localSheetId="1" hidden="1">#REF!</definedName>
    <definedName name="Rwvu.CapersView." hidden="1">#REF!</definedName>
    <definedName name="Rwvu.Japan_Capers_Ed_Pub." localSheetId="1" hidden="1">#REF!</definedName>
    <definedName name="Rwvu.Japan_Capers_Ed_Pub." hidden="1">#REF!</definedName>
    <definedName name="Rwvu.KJP_CC." localSheetId="1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wvu.CapersView." localSheetId="1" hidden="1">#REF!</definedName>
    <definedName name="Swvu.CapersView." hidden="1">#REF!</definedName>
    <definedName name="Swvu.Japan_Capers_Ed_Pub." localSheetId="1" hidden="1">#REF!</definedName>
    <definedName name="Swvu.Japan_Capers_Ed_Pub." hidden="1">#REF!</definedName>
    <definedName name="Swvu.KJP_CC." localSheetId="1" hidden="1">#REF!</definedName>
    <definedName name="Swvu.KJP_CC." hidden="1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u" localSheetId="1" hidden="1">{#VALUE!,#N/A,FALSE,0}</definedName>
    <definedName name="u" hidden="1">{#VALUE!,#N/A,FALSE,0}</definedName>
    <definedName name="UAG" localSheetId="1" hidden="1">{#N/A,#N/A,FALSE,"DI 2 YEAR MASTER SCHEDULE"}</definedName>
    <definedName name="UAG" hidden="1">{#N/A,#N/A,FALSE,"DI 2 YEAR MASTER SCHEDULE"}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{"Japan_Capers_Ed_Pub",#N/A,FALSE,"DI 2 YEAR MASTER SCHEDULE"}</definedName>
    <definedName name="v" hidden="1">{"Japan_Capers_Ed_Pub",#N/A,FALSE,"DI 2 YEAR MASTER SCHEDULE"}</definedName>
    <definedName name="wrn.CapersPlotter." localSheetId="1" hidden="1">{#N/A,#N/A,FALSE,"DI 2 YEAR MASTER SCHEDULE"}</definedName>
    <definedName name="wrn.CapersPlotter." hidden="1">{#N/A,#N/A,FALSE,"DI 2 YEAR MASTER SCHEDULE"}</definedName>
    <definedName name="wrn.Edutainment._.Priority._.List." localSheetId="1" hidden="1">{#N/A,#N/A,FALSE,"DI 2 YEAR MASTER SCHEDULE"}</definedName>
    <definedName name="wrn.Edutainment._.Priority._.List." hidden="1">{#N/A,#N/A,FALSE,"DI 2 YEAR MASTER SCHEDULE"}</definedName>
    <definedName name="wrn.Japan_Capers_Ed._.Pub." localSheetId="1" hidden="1">{"Japan_Capers_Ed_Pub",#N/A,FALSE,"DI 2 YEAR MASTER SCHEDULE"}</definedName>
    <definedName name="wrn.Japan_Capers_Ed._.Pub." hidden="1">{"Japan_Capers_Ed_Pub",#N/A,FALSE,"DI 2 YEAR MASTER SCHEDULE"}</definedName>
    <definedName name="wrn.Mat." hidden="1">{"staff",#N/A,FALSE,"Current Month"}</definedName>
    <definedName name="wrn.Priority._.list." localSheetId="1" hidden="1">{#N/A,#N/A,FALSE,"DI 2 YEAR MASTER SCHEDULE"}</definedName>
    <definedName name="wrn.Priority._.list." hidden="1">{#N/A,#N/A,FALSE,"DI 2 YEAR MASTER SCHEDULE"}</definedName>
    <definedName name="wrn.Prjcted._.Mnthly._.Qtys." localSheetId="1" hidden="1">{#N/A,#N/A,FALSE,"PRJCTED MNTHLY QTY's"}</definedName>
    <definedName name="wrn.Prjcted._.Mnthly._.Qtys." hidden="1">{#N/A,#N/A,FALSE,"PRJCTED MNTHLY QTY's"}</definedName>
    <definedName name="wrn.Prjcted._.Qtrly._.Dollars." localSheetId="1" hidden="1">{#N/A,#N/A,FALSE,"PRJCTED QTRLY $'s"}</definedName>
    <definedName name="wrn.Prjcted._.Qtrly._.Dollars." hidden="1">{#N/A,#N/A,FALSE,"PRJCTED QTRLY $'s"}</definedName>
    <definedName name="wrn.Prjcted._.Qtrly._.Qtys." localSheetId="1" hidden="1">{#N/A,#N/A,FALSE,"PRJCTED QTRLY QTY's"}</definedName>
    <definedName name="wrn.Prjcted._.Qtrly._.Qtys." hidden="1">{#N/A,#N/A,FALSE,"PRJCTED QTRLY QTY's"}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vu.CapersView." localSheetId="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localSheetId="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" localSheetId="1" hidden="1">{#N/A,#N/A,FALSE,"DI 2 YEAR MASTER SCHEDULE"}</definedName>
    <definedName name="x" hidden="1">{#N/A,#N/A,FALSE,"DI 2 YEAR MASTER SCHEDULE"}</definedName>
    <definedName name="y" localSheetId="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z" localSheetId="1" hidden="1">{#N/A,#N/A,FALSE,"DI 2 YEAR MASTER SCHEDULE"}</definedName>
    <definedName name="z" hidden="1">{#N/A,#N/A,FALSE,"DI 2 YEAR MASTER SCHEDULE"}</definedName>
    <definedName name="Z_9A428CE1_B4D9_11D0_A8AA_0000C071AEE7_.wvu.Cols" hidden="1">#REF!,#REF!</definedName>
    <definedName name="Z_9A428CE1_B4D9_11D0_A8AA_0000C071AEE7_.wvu.PrintArea" localSheetId="1" hidden="1">#REF!</definedName>
    <definedName name="Z_9A428CE1_B4D9_11D0_A8AA_0000C071AEE7_.wvu.PrintArea" hidden="1">#REF!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68" i="2" l="1"/>
  <c r="AQ67" i="2"/>
  <c r="AQ66" i="2"/>
  <c r="AQ65" i="2"/>
  <c r="AQ63" i="2"/>
  <c r="AQ61" i="2"/>
  <c r="AQ60" i="2"/>
  <c r="AQ59" i="2"/>
  <c r="AQ57" i="2"/>
  <c r="AQ56" i="2"/>
  <c r="AQ55" i="2"/>
  <c r="AQ53" i="2"/>
  <c r="AQ52" i="2"/>
  <c r="AQ50" i="2"/>
  <c r="AQ46" i="2"/>
  <c r="AQ45" i="2"/>
  <c r="AQ44" i="2"/>
  <c r="AQ43" i="2"/>
  <c r="AQ42" i="2"/>
  <c r="AQ41" i="2"/>
  <c r="AQ37" i="2"/>
  <c r="AQ36" i="2"/>
  <c r="AQ35" i="2"/>
  <c r="AQ34" i="2"/>
  <c r="AQ33" i="2"/>
  <c r="AQ29" i="2"/>
  <c r="AQ28" i="2"/>
  <c r="AQ24" i="2"/>
  <c r="AQ23" i="2"/>
  <c r="AQ21" i="2"/>
  <c r="AQ14" i="2"/>
  <c r="AQ13" i="2"/>
  <c r="A5" i="2"/>
  <c r="AL206" i="1"/>
  <c r="AG206" i="1"/>
  <c r="AS205" i="1"/>
  <c r="AR205" i="1"/>
  <c r="AM206" i="1"/>
  <c r="AM27" i="1" s="1"/>
  <c r="AQ204" i="1"/>
  <c r="AR203" i="1"/>
  <c r="AB206" i="1"/>
  <c r="AB27" i="1" s="1"/>
  <c r="AS202" i="1"/>
  <c r="AI206" i="1"/>
  <c r="AI27" i="1" s="1"/>
  <c r="AS201" i="1"/>
  <c r="AR201" i="1"/>
  <c r="AK206" i="1"/>
  <c r="AK27" i="1" s="1"/>
  <c r="AS200" i="1"/>
  <c r="AR200" i="1"/>
  <c r="AQ200" i="1"/>
  <c r="AP206" i="1"/>
  <c r="AP27" i="1" s="1"/>
  <c r="AE206" i="1"/>
  <c r="AD206" i="1"/>
  <c r="AH193" i="1"/>
  <c r="AH24" i="1" s="1"/>
  <c r="AG193" i="1"/>
  <c r="AF193" i="1"/>
  <c r="AF24" i="1" s="1"/>
  <c r="AR192" i="1"/>
  <c r="AS192" i="1"/>
  <c r="AQ192" i="1"/>
  <c r="AR191" i="1"/>
  <c r="AI193" i="1"/>
  <c r="AI24" i="1" s="1"/>
  <c r="AR189" i="1"/>
  <c r="AR188" i="1"/>
  <c r="AS188" i="1"/>
  <c r="AQ188" i="1"/>
  <c r="AR187" i="1"/>
  <c r="AS186" i="1"/>
  <c r="AS185" i="1"/>
  <c r="AR185" i="1"/>
  <c r="AQ185" i="1"/>
  <c r="AS184" i="1"/>
  <c r="AQ184" i="1"/>
  <c r="AR183" i="1"/>
  <c r="AQ183" i="1"/>
  <c r="AS182" i="1"/>
  <c r="AS181" i="1"/>
  <c r="AR181" i="1"/>
  <c r="AS180" i="1"/>
  <c r="AD193" i="1"/>
  <c r="AD24" i="1" s="1"/>
  <c r="AS179" i="1"/>
  <c r="AJ193" i="1"/>
  <c r="AJ24" i="1" s="1"/>
  <c r="AG177" i="1"/>
  <c r="AF177" i="1"/>
  <c r="AE177" i="1"/>
  <c r="AC177" i="1"/>
  <c r="AS176" i="1"/>
  <c r="AQ176" i="1"/>
  <c r="AS175" i="1"/>
  <c r="AR175" i="1"/>
  <c r="AQ175" i="1"/>
  <c r="AR174" i="1"/>
  <c r="AQ174" i="1"/>
  <c r="AR173" i="1"/>
  <c r="AQ173" i="1"/>
  <c r="AS172" i="1"/>
  <c r="AB177" i="1"/>
  <c r="AB23" i="1" s="1"/>
  <c r="AS171" i="1"/>
  <c r="AK177" i="1"/>
  <c r="AI177" i="1"/>
  <c r="AQ170" i="1"/>
  <c r="AO169" i="1"/>
  <c r="AN169" i="1"/>
  <c r="AM169" i="1"/>
  <c r="AS168" i="1"/>
  <c r="AG169" i="1"/>
  <c r="AA169" i="1"/>
  <c r="Z169" i="1"/>
  <c r="AJ169" i="1"/>
  <c r="AI169" i="1"/>
  <c r="AF169" i="1"/>
  <c r="AF23" i="1" s="1"/>
  <c r="AB169" i="1"/>
  <c r="AO165" i="1"/>
  <c r="AN165" i="1"/>
  <c r="AF165" i="1"/>
  <c r="AE165" i="1"/>
  <c r="AB165" i="1"/>
  <c r="AS164" i="1"/>
  <c r="AJ165" i="1"/>
  <c r="Z165" i="1"/>
  <c r="AS163" i="1"/>
  <c r="AM165" i="1"/>
  <c r="AI165" i="1"/>
  <c r="AH165" i="1"/>
  <c r="AC165" i="1"/>
  <c r="AQ163" i="1"/>
  <c r="AP162" i="1"/>
  <c r="AN162" i="1"/>
  <c r="AN22" i="1" s="1"/>
  <c r="AS161" i="1"/>
  <c r="AR161" i="1"/>
  <c r="AQ161" i="1"/>
  <c r="AS160" i="1"/>
  <c r="AQ160" i="1"/>
  <c r="AS159" i="1"/>
  <c r="AR159" i="1"/>
  <c r="AR158" i="1"/>
  <c r="AO162" i="1"/>
  <c r="AO22" i="1" s="1"/>
  <c r="AM162" i="1"/>
  <c r="AM22" i="1" s="1"/>
  <c r="AJ162" i="1"/>
  <c r="AJ22" i="1" s="1"/>
  <c r="AA162" i="1"/>
  <c r="Z162" i="1"/>
  <c r="AQ157" i="1"/>
  <c r="AS156" i="1"/>
  <c r="AR156" i="1"/>
  <c r="AF162" i="1"/>
  <c r="AF22" i="1" s="1"/>
  <c r="AD162" i="1"/>
  <c r="AR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AQ150" i="1" s="1"/>
  <c r="Z150" i="1"/>
  <c r="Y150" i="1"/>
  <c r="AS149" i="1"/>
  <c r="AR149" i="1"/>
  <c r="AQ149" i="1"/>
  <c r="AS148" i="1"/>
  <c r="AR148" i="1"/>
  <c r="AQ148" i="1"/>
  <c r="AS147" i="1"/>
  <c r="AR147" i="1"/>
  <c r="AQ147" i="1"/>
  <c r="AS146" i="1"/>
  <c r="AR146" i="1"/>
  <c r="AQ146" i="1"/>
  <c r="AS145" i="1"/>
  <c r="AR145" i="1"/>
  <c r="AQ145" i="1"/>
  <c r="AS144" i="1"/>
  <c r="AR144" i="1"/>
  <c r="AQ144" i="1"/>
  <c r="AS143" i="1"/>
  <c r="AR143" i="1"/>
  <c r="AQ143" i="1"/>
  <c r="AR136" i="1"/>
  <c r="AS136" i="1"/>
  <c r="AQ136" i="1"/>
  <c r="AS135" i="1"/>
  <c r="AR135" i="1"/>
  <c r="AQ135" i="1"/>
  <c r="AR134" i="1"/>
  <c r="AS133" i="1"/>
  <c r="AR133" i="1"/>
  <c r="AQ133" i="1"/>
  <c r="AQ131" i="1"/>
  <c r="AS130" i="1"/>
  <c r="AR130" i="1"/>
  <c r="AR129" i="1"/>
  <c r="AS128" i="1"/>
  <c r="AR128" i="1"/>
  <c r="AF137" i="1"/>
  <c r="AF20" i="1" s="1"/>
  <c r="AS127" i="1"/>
  <c r="AQ127" i="1"/>
  <c r="AN137" i="1"/>
  <c r="AN20" i="1" s="1"/>
  <c r="AS126" i="1"/>
  <c r="AS125" i="1"/>
  <c r="AH137" i="1"/>
  <c r="AH20" i="1" s="1"/>
  <c r="AR125" i="1"/>
  <c r="AP137" i="1"/>
  <c r="AP20" i="1" s="1"/>
  <c r="AQ124" i="1"/>
  <c r="AS123" i="1"/>
  <c r="AJ137" i="1"/>
  <c r="AJ20" i="1" s="1"/>
  <c r="AI137" i="1"/>
  <c r="AI20" i="1" s="1"/>
  <c r="AF121" i="1"/>
  <c r="AR119" i="1"/>
  <c r="AS119" i="1"/>
  <c r="AQ119" i="1"/>
  <c r="AR118" i="1"/>
  <c r="AA121" i="1"/>
  <c r="AS116" i="1"/>
  <c r="AK121" i="1"/>
  <c r="AR116" i="1"/>
  <c r="Z121" i="1"/>
  <c r="AS115" i="1"/>
  <c r="AI121" i="1"/>
  <c r="AQ115" i="1"/>
  <c r="AP121" i="1"/>
  <c r="AO121" i="1"/>
  <c r="AN121" i="1"/>
  <c r="AR114" i="1"/>
  <c r="AE121" i="1"/>
  <c r="AD121" i="1"/>
  <c r="AC121" i="1"/>
  <c r="AK113" i="1"/>
  <c r="AJ113" i="1"/>
  <c r="AG113" i="1"/>
  <c r="AF113" i="1"/>
  <c r="AB113" i="1"/>
  <c r="AN113" i="1"/>
  <c r="AS112" i="1"/>
  <c r="AS111" i="1"/>
  <c r="AI113" i="1"/>
  <c r="AI19" i="1" s="1"/>
  <c r="AE113" i="1"/>
  <c r="AE19" i="1" s="1"/>
  <c r="AQ111" i="1"/>
  <c r="Y113" i="1"/>
  <c r="AR110" i="1"/>
  <c r="AM113" i="1"/>
  <c r="AA113" i="1"/>
  <c r="AN109" i="1"/>
  <c r="AM109" i="1"/>
  <c r="AI109" i="1"/>
  <c r="AG109" i="1"/>
  <c r="AF109" i="1"/>
  <c r="AF139" i="1" s="1"/>
  <c r="AE109" i="1"/>
  <c r="AC109" i="1"/>
  <c r="AA109" i="1"/>
  <c r="Y109" i="1"/>
  <c r="AO109" i="1"/>
  <c r="AS108" i="1"/>
  <c r="AK109" i="1"/>
  <c r="AB109" i="1"/>
  <c r="AQ108" i="1"/>
  <c r="AS107" i="1"/>
  <c r="AP109" i="1"/>
  <c r="AL109" i="1"/>
  <c r="AH109" i="1"/>
  <c r="AR107" i="1"/>
  <c r="AD109" i="1"/>
  <c r="Z109" i="1"/>
  <c r="AF106" i="1"/>
  <c r="AB106" i="1"/>
  <c r="AS104" i="1"/>
  <c r="AR104" i="1"/>
  <c r="AR103" i="1"/>
  <c r="AQ103" i="1"/>
  <c r="AC106" i="1"/>
  <c r="AA106" i="1"/>
  <c r="AS102" i="1"/>
  <c r="AR102" i="1"/>
  <c r="AQ102" i="1"/>
  <c r="AS101" i="1"/>
  <c r="AR101" i="1"/>
  <c r="AI106" i="1"/>
  <c r="AI18" i="1" s="1"/>
  <c r="AR100" i="1"/>
  <c r="AP106" i="1"/>
  <c r="AO106" i="1"/>
  <c r="AO18" i="1" s="1"/>
  <c r="AN106" i="1"/>
  <c r="AN18" i="1" s="1"/>
  <c r="AD106" i="1"/>
  <c r="AD18" i="1" s="1"/>
  <c r="Z106" i="1"/>
  <c r="Z18" i="1" s="1"/>
  <c r="AR93" i="1"/>
  <c r="AQ93" i="1"/>
  <c r="AS92" i="1"/>
  <c r="AQ92" i="1"/>
  <c r="AH94" i="1"/>
  <c r="AR90" i="1"/>
  <c r="AS90" i="1"/>
  <c r="AQ90" i="1"/>
  <c r="AM94" i="1"/>
  <c r="AS89" i="1"/>
  <c r="AQ89" i="1"/>
  <c r="AS88" i="1"/>
  <c r="AK94" i="1"/>
  <c r="AO94" i="1"/>
  <c r="AR87" i="1"/>
  <c r="AF94" i="1"/>
  <c r="AC94" i="1"/>
  <c r="AS80" i="1"/>
  <c r="AR80" i="1"/>
  <c r="AQ80" i="1"/>
  <c r="AS79" i="1"/>
  <c r="AR79" i="1"/>
  <c r="AS78" i="1"/>
  <c r="AQ78" i="1"/>
  <c r="AR77" i="1"/>
  <c r="AS76" i="1"/>
  <c r="AA81" i="1"/>
  <c r="AA16" i="1" s="1"/>
  <c r="AS75" i="1"/>
  <c r="AI81" i="1"/>
  <c r="AI16" i="1" s="1"/>
  <c r="AR75" i="1"/>
  <c r="AQ75" i="1"/>
  <c r="AR74" i="1"/>
  <c r="AS74" i="1"/>
  <c r="AQ74" i="1"/>
  <c r="AS73" i="1"/>
  <c r="AS72" i="1"/>
  <c r="AQ72" i="1"/>
  <c r="AS71" i="1"/>
  <c r="AR71" i="1"/>
  <c r="AR70" i="1"/>
  <c r="AS69" i="1"/>
  <c r="AS68" i="1"/>
  <c r="AR68" i="1"/>
  <c r="AO65" i="1"/>
  <c r="AR64" i="1"/>
  <c r="AQ64" i="1"/>
  <c r="AS62" i="1"/>
  <c r="AQ62" i="1"/>
  <c r="AS61" i="1"/>
  <c r="AR61" i="1"/>
  <c r="AE65" i="1"/>
  <c r="AM65" i="1"/>
  <c r="AQ60" i="1"/>
  <c r="AS59" i="1"/>
  <c r="AL65" i="1"/>
  <c r="AR59" i="1"/>
  <c r="AQ59" i="1"/>
  <c r="AP65" i="1"/>
  <c r="AF65" i="1"/>
  <c r="AD65" i="1"/>
  <c r="AD15" i="1" s="1"/>
  <c r="AC65" i="1"/>
  <c r="AB65" i="1"/>
  <c r="AI57" i="1"/>
  <c r="AH57" i="1"/>
  <c r="AG57" i="1"/>
  <c r="AF57" i="1"/>
  <c r="AF15" i="1" s="1"/>
  <c r="AE57" i="1"/>
  <c r="AE15" i="1" s="1"/>
  <c r="AD57" i="1"/>
  <c r="AR56" i="1"/>
  <c r="AS55" i="1"/>
  <c r="AQ55" i="1"/>
  <c r="AP57" i="1"/>
  <c r="AP53" i="1"/>
  <c r="AL53" i="1"/>
  <c r="AK53" i="1"/>
  <c r="AF53" i="1"/>
  <c r="AD53" i="1"/>
  <c r="Z53" i="1"/>
  <c r="Y53" i="1"/>
  <c r="AO53" i="1"/>
  <c r="AM53" i="1"/>
  <c r="AQ52" i="1"/>
  <c r="AR51" i="1"/>
  <c r="AN53" i="1"/>
  <c r="AS51" i="1"/>
  <c r="AJ53" i="1"/>
  <c r="AG53" i="1"/>
  <c r="AE53" i="1"/>
  <c r="AB53" i="1"/>
  <c r="AN50" i="1"/>
  <c r="AK50" i="1"/>
  <c r="AK14" i="1" s="1"/>
  <c r="AJ50" i="1"/>
  <c r="AJ14" i="1" s="1"/>
  <c r="AI50" i="1"/>
  <c r="AR49" i="1"/>
  <c r="AS49" i="1"/>
  <c r="AQ49" i="1"/>
  <c r="AB50" i="1"/>
  <c r="AB14" i="1" s="1"/>
  <c r="AS47" i="1"/>
  <c r="AQ47" i="1"/>
  <c r="AR46" i="1"/>
  <c r="AS46" i="1"/>
  <c r="AS45" i="1"/>
  <c r="AQ45" i="1"/>
  <c r="AR44" i="1"/>
  <c r="AP50" i="1"/>
  <c r="AP14" i="1" s="1"/>
  <c r="AO50" i="1"/>
  <c r="AO14" i="1" s="1"/>
  <c r="AH50" i="1"/>
  <c r="AF50" i="1"/>
  <c r="AD50" i="1"/>
  <c r="AC50" i="1"/>
  <c r="AL27" i="1"/>
  <c r="AE27" i="1"/>
  <c r="AD27" i="1"/>
  <c r="AG24" i="1"/>
  <c r="AK19" i="1"/>
  <c r="AF19" i="1"/>
  <c r="AP18" i="1"/>
  <c r="AA18" i="1"/>
  <c r="AN14" i="1"/>
  <c r="A5" i="1"/>
  <c r="AE83" i="1" l="1"/>
  <c r="Y193" i="1"/>
  <c r="AQ180" i="1"/>
  <c r="AK193" i="1"/>
  <c r="AK24" i="1" s="1"/>
  <c r="AR180" i="1"/>
  <c r="AH53" i="1"/>
  <c r="AH14" i="1" s="1"/>
  <c r="AH17" i="1" s="1"/>
  <c r="AR52" i="1"/>
  <c r="Y19" i="1"/>
  <c r="AQ113" i="1"/>
  <c r="AQ51" i="1"/>
  <c r="AJ109" i="1"/>
  <c r="AR108" i="1"/>
  <c r="AR88" i="1"/>
  <c r="AG94" i="1"/>
  <c r="AS27" i="1"/>
  <c r="AB121" i="1"/>
  <c r="AB19" i="1" s="1"/>
  <c r="AQ114" i="1"/>
  <c r="AK137" i="1"/>
  <c r="AK20" i="1" s="1"/>
  <c r="AR163" i="1"/>
  <c r="AG165" i="1"/>
  <c r="AA139" i="1"/>
  <c r="AR24" i="1"/>
  <c r="AC139" i="1"/>
  <c r="AH81" i="1"/>
  <c r="AH16" i="1" s="1"/>
  <c r="AR69" i="1"/>
  <c r="AQ77" i="1"/>
  <c r="AC18" i="1"/>
  <c r="AF25" i="1"/>
  <c r="AF29" i="1" s="1"/>
  <c r="AJ38" i="1"/>
  <c r="AQ128" i="1"/>
  <c r="AM23" i="1"/>
  <c r="AS167" i="1"/>
  <c r="AL169" i="1"/>
  <c r="AR199" i="1"/>
  <c r="AJ206" i="1"/>
  <c r="AJ27" i="1" s="1"/>
  <c r="AI21" i="1"/>
  <c r="AS124" i="1"/>
  <c r="AO137" i="1"/>
  <c r="AO20" i="1" s="1"/>
  <c r="AF14" i="1"/>
  <c r="AM81" i="1"/>
  <c r="AM16" i="1" s="1"/>
  <c r="AL50" i="1"/>
  <c r="Z57" i="1"/>
  <c r="AQ56" i="1"/>
  <c r="AS56" i="1"/>
  <c r="AL57" i="1"/>
  <c r="AB81" i="1"/>
  <c r="AB16" i="1" s="1"/>
  <c r="AR72" i="1"/>
  <c r="AQ73" i="1"/>
  <c r="Z81" i="1"/>
  <c r="Z16" i="1" s="1"/>
  <c r="AA177" i="1"/>
  <c r="AO81" i="1"/>
  <c r="AO16" i="1" s="1"/>
  <c r="AF18" i="1"/>
  <c r="AF21" i="1" s="1"/>
  <c r="AQ116" i="1"/>
  <c r="Y121" i="1"/>
  <c r="AQ121" i="1" s="1"/>
  <c r="AJ195" i="1"/>
  <c r="AR115" i="1"/>
  <c r="AG121" i="1"/>
  <c r="AG19" i="1" s="1"/>
  <c r="AR19" i="1" s="1"/>
  <c r="AQ118" i="1"/>
  <c r="AQ164" i="1"/>
  <c r="AR67" i="1"/>
  <c r="AJ81" i="1"/>
  <c r="AJ16" i="1" s="1"/>
  <c r="AL106" i="1"/>
  <c r="AS100" i="1"/>
  <c r="AS110" i="1"/>
  <c r="AL113" i="1"/>
  <c r="AL137" i="1"/>
  <c r="AF195" i="1"/>
  <c r="AA23" i="1"/>
  <c r="AR193" i="1"/>
  <c r="AN65" i="1"/>
  <c r="AS65" i="1" s="1"/>
  <c r="AS58" i="1"/>
  <c r="Y81" i="1"/>
  <c r="AQ67" i="1"/>
  <c r="AQ158" i="1"/>
  <c r="AE162" i="1"/>
  <c r="AE22" i="1" s="1"/>
  <c r="AQ159" i="1"/>
  <c r="AR45" i="1"/>
  <c r="AG50" i="1"/>
  <c r="AO57" i="1"/>
  <c r="AO15" i="1" s="1"/>
  <c r="AO17" i="1" s="1"/>
  <c r="AQ61" i="1"/>
  <c r="AR78" i="1"/>
  <c r="AE106" i="1"/>
  <c r="AE18" i="1" s="1"/>
  <c r="AQ101" i="1"/>
  <c r="Z113" i="1"/>
  <c r="Z19" i="1" s="1"/>
  <c r="Z21" i="1" s="1"/>
  <c r="AQ110" i="1"/>
  <c r="AD14" i="1"/>
  <c r="AP15" i="1"/>
  <c r="AP17" i="1" s="1"/>
  <c r="AK81" i="1"/>
  <c r="AK16" i="1" s="1"/>
  <c r="AD94" i="1"/>
  <c r="AI94" i="1"/>
  <c r="AS109" i="1"/>
  <c r="AA19" i="1"/>
  <c r="AA21" i="1" s="1"/>
  <c r="AS158" i="1"/>
  <c r="AE50" i="1"/>
  <c r="AE14" i="1" s="1"/>
  <c r="AQ44" i="1"/>
  <c r="AQ48" i="1"/>
  <c r="AS48" i="1"/>
  <c r="AA53" i="1"/>
  <c r="AA83" i="1" s="1"/>
  <c r="AQ76" i="1"/>
  <c r="AS87" i="1"/>
  <c r="AS105" i="1"/>
  <c r="AQ109" i="1"/>
  <c r="AQ126" i="1"/>
  <c r="Y137" i="1"/>
  <c r="AC162" i="1"/>
  <c r="AC22" i="1" s="1"/>
  <c r="AR157" i="1"/>
  <c r="AN195" i="1"/>
  <c r="AC169" i="1"/>
  <c r="AC23" i="1" s="1"/>
  <c r="AG139" i="1"/>
  <c r="Z137" i="1"/>
  <c r="Z20" i="1" s="1"/>
  <c r="AQ123" i="1"/>
  <c r="AH162" i="1"/>
  <c r="AH22" i="1" s="1"/>
  <c r="Z22" i="1"/>
  <c r="AI195" i="1"/>
  <c r="AQ54" i="1"/>
  <c r="Y57" i="1"/>
  <c r="AK57" i="1"/>
  <c r="AR54" i="1"/>
  <c r="AB139" i="1"/>
  <c r="AB18" i="1"/>
  <c r="AI139" i="1"/>
  <c r="AR170" i="1"/>
  <c r="AQ63" i="1"/>
  <c r="AS63" i="1"/>
  <c r="AL94" i="1"/>
  <c r="AS94" i="1" s="1"/>
  <c r="AE94" i="1"/>
  <c r="AQ88" i="1"/>
  <c r="AR91" i="1"/>
  <c r="AR105" i="1"/>
  <c r="Y177" i="1"/>
  <c r="AQ171" i="1"/>
  <c r="AQ46" i="1"/>
  <c r="Y50" i="1"/>
  <c r="AR48" i="1"/>
  <c r="AK65" i="1"/>
  <c r="AR62" i="1"/>
  <c r="AH65" i="1"/>
  <c r="AH15" i="1" s="1"/>
  <c r="AQ68" i="1"/>
  <c r="AN81" i="1"/>
  <c r="AN16" i="1" s="1"/>
  <c r="AQ70" i="1"/>
  <c r="AS70" i="1"/>
  <c r="AS103" i="1"/>
  <c r="AR112" i="1"/>
  <c r="AQ167" i="1"/>
  <c r="Y169" i="1"/>
  <c r="AK169" i="1"/>
  <c r="AK23" i="1" s="1"/>
  <c r="AR167" i="1"/>
  <c r="AL83" i="1"/>
  <c r="AS53" i="1"/>
  <c r="AG65" i="1"/>
  <c r="AI162" i="1"/>
  <c r="AI22" i="1" s="1"/>
  <c r="AS170" i="1"/>
  <c r="AL177" i="1"/>
  <c r="AP193" i="1"/>
  <c r="AP24" i="1" s="1"/>
  <c r="AQ201" i="1"/>
  <c r="Y206" i="1"/>
  <c r="AS54" i="1"/>
  <c r="AA65" i="1"/>
  <c r="AD81" i="1"/>
  <c r="AD16" i="1" s="1"/>
  <c r="AQ69" i="1"/>
  <c r="AN19" i="1"/>
  <c r="AN21" i="1" s="1"/>
  <c r="AD137" i="1"/>
  <c r="AD20" i="1" s="1"/>
  <c r="AM177" i="1"/>
  <c r="AC206" i="1"/>
  <c r="AC27" i="1" s="1"/>
  <c r="AG27" i="1"/>
  <c r="AR76" i="1"/>
  <c r="AR92" i="1"/>
  <c r="AS93" i="1"/>
  <c r="AG106" i="1"/>
  <c r="AH139" i="1"/>
  <c r="AJ121" i="1"/>
  <c r="AJ19" i="1" s="1"/>
  <c r="AQ120" i="1"/>
  <c r="Y162" i="1"/>
  <c r="AQ156" i="1"/>
  <c r="AK162" i="1"/>
  <c r="Z193" i="1"/>
  <c r="Z24" i="1" s="1"/>
  <c r="AQ179" i="1"/>
  <c r="AQ189" i="1"/>
  <c r="Z50" i="1"/>
  <c r="Z14" i="1" s="1"/>
  <c r="AR63" i="1"/>
  <c r="AS64" i="1"/>
  <c r="AF81" i="1"/>
  <c r="AF16" i="1" s="1"/>
  <c r="AS67" i="1"/>
  <c r="AQ117" i="1"/>
  <c r="AS120" i="1"/>
  <c r="AR131" i="1"/>
  <c r="AS132" i="1"/>
  <c r="AQ134" i="1"/>
  <c r="AL162" i="1"/>
  <c r="AR164" i="1"/>
  <c r="AA165" i="1"/>
  <c r="AQ166" i="1"/>
  <c r="AS166" i="1"/>
  <c r="AO177" i="1"/>
  <c r="AO23" i="1" s="1"/>
  <c r="AR171" i="1"/>
  <c r="Z177" i="1"/>
  <c r="Z195" i="1" s="1"/>
  <c r="AA193" i="1"/>
  <c r="AA24" i="1" s="1"/>
  <c r="AM193" i="1"/>
  <c r="AM24" i="1" s="1"/>
  <c r="AQ187" i="1"/>
  <c r="AQ199" i="1"/>
  <c r="AS204" i="1"/>
  <c r="AM106" i="1"/>
  <c r="AO206" i="1"/>
  <c r="AO27" i="1" s="1"/>
  <c r="AA57" i="1"/>
  <c r="AA15" i="1" s="1"/>
  <c r="AQ58" i="1"/>
  <c r="Y65" i="1"/>
  <c r="AQ65" i="1" s="1"/>
  <c r="AQ168" i="1"/>
  <c r="AB193" i="1"/>
  <c r="AB24" i="1" s="1"/>
  <c r="AN193" i="1"/>
  <c r="AN24" i="1" s="1"/>
  <c r="AF206" i="1"/>
  <c r="AF27" i="1" s="1"/>
  <c r="AQ205" i="1"/>
  <c r="AC81" i="1"/>
  <c r="AC16" i="1" s="1"/>
  <c r="AR109" i="1"/>
  <c r="AC137" i="1"/>
  <c r="AC20" i="1" s="1"/>
  <c r="AM195" i="1"/>
  <c r="AI23" i="1"/>
  <c r="AG23" i="1"/>
  <c r="AL193" i="1"/>
  <c r="AP81" i="1"/>
  <c r="AP16" i="1" s="1"/>
  <c r="AL81" i="1"/>
  <c r="AP94" i="1"/>
  <c r="AB137" i="1"/>
  <c r="AB20" i="1" s="1"/>
  <c r="AQ132" i="1"/>
  <c r="AJ177" i="1"/>
  <c r="AJ23" i="1" s="1"/>
  <c r="AI65" i="1"/>
  <c r="AI15" i="1" s="1"/>
  <c r="AS77" i="1"/>
  <c r="AA94" i="1"/>
  <c r="AA50" i="1"/>
  <c r="AM50" i="1"/>
  <c r="AM14" i="1" s="1"/>
  <c r="AM57" i="1"/>
  <c r="AM15" i="1" s="1"/>
  <c r="AR73" i="1"/>
  <c r="AQ87" i="1"/>
  <c r="Y94" i="1"/>
  <c r="AN139" i="1"/>
  <c r="AS114" i="1"/>
  <c r="AL121" i="1"/>
  <c r="AS121" i="1" s="1"/>
  <c r="AS117" i="1"/>
  <c r="AR126" i="1"/>
  <c r="AC53" i="1"/>
  <c r="AC83" i="1" s="1"/>
  <c r="Z65" i="1"/>
  <c r="AR60" i="1"/>
  <c r="AQ79" i="1"/>
  <c r="Z94" i="1"/>
  <c r="AR89" i="1"/>
  <c r="AQ107" i="1"/>
  <c r="AM121" i="1"/>
  <c r="AM19" i="1" s="1"/>
  <c r="AR123" i="1"/>
  <c r="AS129" i="1"/>
  <c r="AB162" i="1"/>
  <c r="AR160" i="1"/>
  <c r="AN177" i="1"/>
  <c r="AN23" i="1" s="1"/>
  <c r="AR176" i="1"/>
  <c r="AC193" i="1"/>
  <c r="AC24" i="1" s="1"/>
  <c r="AO193" i="1"/>
  <c r="AO24" i="1" s="1"/>
  <c r="AR204" i="1"/>
  <c r="AQ203" i="1"/>
  <c r="AR47" i="1"/>
  <c r="AC57" i="1"/>
  <c r="AC15" i="1" s="1"/>
  <c r="AR55" i="1"/>
  <c r="AE81" i="1"/>
  <c r="AE16" i="1" s="1"/>
  <c r="AQ105" i="1"/>
  <c r="AC113" i="1"/>
  <c r="AC19" i="1" s="1"/>
  <c r="AO113" i="1"/>
  <c r="AO19" i="1" s="1"/>
  <c r="AO21" i="1" s="1"/>
  <c r="AR111" i="1"/>
  <c r="AS118" i="1"/>
  <c r="AR120" i="1"/>
  <c r="AA137" i="1"/>
  <c r="AA20" i="1" s="1"/>
  <c r="AM137" i="1"/>
  <c r="AM20" i="1" s="1"/>
  <c r="AG137" i="1"/>
  <c r="AR124" i="1"/>
  <c r="AQ130" i="1"/>
  <c r="AR132" i="1"/>
  <c r="AG162" i="1"/>
  <c r="AR168" i="1"/>
  <c r="AR169" i="1"/>
  <c r="AR172" i="1"/>
  <c r="AS173" i="1"/>
  <c r="AR184" i="1"/>
  <c r="AQ12" i="2"/>
  <c r="AS157" i="1"/>
  <c r="AL165" i="1"/>
  <c r="AH169" i="1"/>
  <c r="AR166" i="1"/>
  <c r="AQ182" i="1"/>
  <c r="AS190" i="1"/>
  <c r="AN206" i="1"/>
  <c r="AN27" i="1" s="1"/>
  <c r="AS44" i="1"/>
  <c r="AJ57" i="1"/>
  <c r="AJ15" i="1" s="1"/>
  <c r="AJ17" i="1" s="1"/>
  <c r="AG81" i="1"/>
  <c r="AQ91" i="1"/>
  <c r="AH106" i="1"/>
  <c r="AH18" i="1" s="1"/>
  <c r="AH113" i="1"/>
  <c r="AH19" i="1" s="1"/>
  <c r="AE137" i="1"/>
  <c r="AE20" i="1" s="1"/>
  <c r="AR127" i="1"/>
  <c r="AS131" i="1"/>
  <c r="AS134" i="1"/>
  <c r="AR182" i="1"/>
  <c r="AS183" i="1"/>
  <c r="AQ186" i="1"/>
  <c r="AS189" i="1"/>
  <c r="Z206" i="1"/>
  <c r="Z27" i="1" s="1"/>
  <c r="AS199" i="1"/>
  <c r="AQ202" i="1"/>
  <c r="AS91" i="1"/>
  <c r="Y165" i="1"/>
  <c r="AK165" i="1"/>
  <c r="AK195" i="1" s="1"/>
  <c r="AD169" i="1"/>
  <c r="AP169" i="1"/>
  <c r="AA206" i="1"/>
  <c r="AA27" i="1" s="1"/>
  <c r="AQ71" i="1"/>
  <c r="AI53" i="1"/>
  <c r="AI83" i="1" s="1"/>
  <c r="AS52" i="1"/>
  <c r="AJ65" i="1"/>
  <c r="AJ94" i="1"/>
  <c r="AJ106" i="1"/>
  <c r="AJ18" i="1" s="1"/>
  <c r="AH121" i="1"/>
  <c r="AR117" i="1"/>
  <c r="AS150" i="1"/>
  <c r="AE169" i="1"/>
  <c r="AE23" i="1" s="1"/>
  <c r="AD177" i="1"/>
  <c r="AP177" i="1"/>
  <c r="AQ172" i="1"/>
  <c r="AR179" i="1"/>
  <c r="AR190" i="1"/>
  <c r="AQ191" i="1"/>
  <c r="AS191" i="1"/>
  <c r="AQ64" i="2"/>
  <c r="AR58" i="1"/>
  <c r="AS60" i="1"/>
  <c r="AB94" i="1"/>
  <c r="AN94" i="1"/>
  <c r="AQ104" i="1"/>
  <c r="AQ129" i="1"/>
  <c r="AH177" i="1"/>
  <c r="AR177" i="1" s="1"/>
  <c r="AQ181" i="1"/>
  <c r="AQ20" i="2"/>
  <c r="AE193" i="1"/>
  <c r="AE24" i="1" s="1"/>
  <c r="AR186" i="1"/>
  <c r="AS187" i="1"/>
  <c r="AQ190" i="1"/>
  <c r="AH206" i="1"/>
  <c r="AH27" i="1" s="1"/>
  <c r="AR202" i="1"/>
  <c r="AS203" i="1"/>
  <c r="AQ22" i="2"/>
  <c r="AB57" i="1"/>
  <c r="AB15" i="1" s="1"/>
  <c r="AB17" i="1" s="1"/>
  <c r="AN57" i="1"/>
  <c r="AN15" i="1" s="1"/>
  <c r="AN17" i="1" s="1"/>
  <c r="Y106" i="1"/>
  <c r="Y139" i="1" s="1"/>
  <c r="AQ100" i="1"/>
  <c r="AK106" i="1"/>
  <c r="AD113" i="1"/>
  <c r="AD19" i="1" s="1"/>
  <c r="AD21" i="1" s="1"/>
  <c r="AP113" i="1"/>
  <c r="AP19" i="1" s="1"/>
  <c r="AP21" i="1" s="1"/>
  <c r="AQ112" i="1"/>
  <c r="AQ125" i="1"/>
  <c r="AD165" i="1"/>
  <c r="AP165" i="1"/>
  <c r="AS174" i="1"/>
  <c r="AQ51" i="2"/>
  <c r="AO38" i="1" l="1"/>
  <c r="AO25" i="1"/>
  <c r="AO29" i="1" s="1"/>
  <c r="AN31" i="1"/>
  <c r="AO31" i="1"/>
  <c r="Z23" i="1"/>
  <c r="AN83" i="1"/>
  <c r="AS193" i="1"/>
  <c r="AL24" i="1"/>
  <c r="AR50" i="1"/>
  <c r="AG83" i="1"/>
  <c r="AG14" i="1"/>
  <c r="AK83" i="1"/>
  <c r="AQ19" i="1"/>
  <c r="AM17" i="1"/>
  <c r="AM31" i="1" s="1"/>
  <c r="AK15" i="1"/>
  <c r="AK17" i="1" s="1"/>
  <c r="AP195" i="1"/>
  <c r="AD23" i="1"/>
  <c r="AD195" i="1"/>
  <c r="AB22" i="1"/>
  <c r="AB25" i="1" s="1"/>
  <c r="AB29" i="1" s="1"/>
  <c r="AB195" i="1"/>
  <c r="AA195" i="1"/>
  <c r="AQ50" i="1"/>
  <c r="Y14" i="1"/>
  <c r="Y83" i="1"/>
  <c r="AE17" i="1"/>
  <c r="AE31" i="1" s="1"/>
  <c r="AL19" i="1"/>
  <c r="AS19" i="1" s="1"/>
  <c r="AS113" i="1"/>
  <c r="AD83" i="1"/>
  <c r="AM18" i="1"/>
  <c r="AM21" i="1" s="1"/>
  <c r="AM139" i="1"/>
  <c r="AE25" i="1"/>
  <c r="AE29" i="1" s="1"/>
  <c r="AE195" i="1"/>
  <c r="AJ21" i="1"/>
  <c r="AJ31" i="1" s="1"/>
  <c r="AP139" i="1"/>
  <c r="AS165" i="1"/>
  <c r="AL195" i="1"/>
  <c r="AS195" i="1" s="1"/>
  <c r="AS162" i="1"/>
  <c r="AL22" i="1"/>
  <c r="AR27" i="1"/>
  <c r="AM25" i="1"/>
  <c r="AM29" i="1" s="1"/>
  <c r="AP22" i="1"/>
  <c r="AO139" i="1"/>
  <c r="Z15" i="1"/>
  <c r="Z17" i="1" s="1"/>
  <c r="Z31" i="1" s="1"/>
  <c r="AE139" i="1"/>
  <c r="AG195" i="1"/>
  <c r="AR195" i="1" s="1"/>
  <c r="AR165" i="1"/>
  <c r="AQ193" i="1"/>
  <c r="Y24" i="1"/>
  <c r="AQ24" i="1" s="1"/>
  <c r="AD139" i="1"/>
  <c r="AR137" i="1"/>
  <c r="AG20" i="1"/>
  <c r="AR20" i="1" s="1"/>
  <c r="AR206" i="1"/>
  <c r="AS177" i="1"/>
  <c r="AQ177" i="1"/>
  <c r="AA22" i="1"/>
  <c r="AA25" i="1" s="1"/>
  <c r="AA29" i="1" s="1"/>
  <c r="Z25" i="1"/>
  <c r="Z29" i="1" s="1"/>
  <c r="AE21" i="1"/>
  <c r="Z139" i="1"/>
  <c r="AQ139" i="1" s="1"/>
  <c r="AS106" i="1"/>
  <c r="AL18" i="1"/>
  <c r="AL14" i="1"/>
  <c r="AS50" i="1"/>
  <c r="AR113" i="1"/>
  <c r="AC21" i="1"/>
  <c r="AN25" i="1"/>
  <c r="AN29" i="1" s="1"/>
  <c r="AM83" i="1"/>
  <c r="AK18" i="1"/>
  <c r="AK21" i="1" s="1"/>
  <c r="AK139" i="1"/>
  <c r="AN38" i="1"/>
  <c r="AP23" i="1"/>
  <c r="AQ53" i="1"/>
  <c r="AR121" i="1"/>
  <c r="AF83" i="1"/>
  <c r="Y195" i="1"/>
  <c r="AQ165" i="1"/>
  <c r="AQ206" i="1"/>
  <c r="Y27" i="1"/>
  <c r="AQ27" i="1" s="1"/>
  <c r="AM38" i="1"/>
  <c r="AQ137" i="1"/>
  <c r="Y20" i="1"/>
  <c r="AQ20" i="1" s="1"/>
  <c r="AI14" i="1"/>
  <c r="AI17" i="1" s="1"/>
  <c r="AI31" i="1" s="1"/>
  <c r="AH23" i="1"/>
  <c r="AH25" i="1" s="1"/>
  <c r="AH21" i="1"/>
  <c r="AQ94" i="1"/>
  <c r="AK22" i="1"/>
  <c r="AL139" i="1"/>
  <c r="AJ139" i="1"/>
  <c r="AR139" i="1" s="1"/>
  <c r="AS206" i="1"/>
  <c r="AI38" i="1"/>
  <c r="AI25" i="1"/>
  <c r="AI29" i="1" s="1"/>
  <c r="AQ81" i="1"/>
  <c r="Y16" i="1"/>
  <c r="AQ16" i="1" s="1"/>
  <c r="AF17" i="1"/>
  <c r="AF31" i="1" s="1"/>
  <c r="AS169" i="1"/>
  <c r="AL23" i="1"/>
  <c r="AR57" i="1"/>
  <c r="AQ106" i="1"/>
  <c r="Y18" i="1"/>
  <c r="AR81" i="1"/>
  <c r="AG16" i="1"/>
  <c r="AR16" i="1" s="1"/>
  <c r="AS81" i="1"/>
  <c r="AL16" i="1"/>
  <c r="AS16" i="1" s="1"/>
  <c r="Y22" i="1"/>
  <c r="AQ162" i="1"/>
  <c r="AR65" i="1"/>
  <c r="AG15" i="1"/>
  <c r="AR15" i="1" s="1"/>
  <c r="AB21" i="1"/>
  <c r="AB31" i="1" s="1"/>
  <c r="AC14" i="1"/>
  <c r="AC17" i="1" s="1"/>
  <c r="AH195" i="1"/>
  <c r="AO195" i="1"/>
  <c r="AA14" i="1"/>
  <c r="AA17" i="1" s="1"/>
  <c r="AG18" i="1"/>
  <c r="AR106" i="1"/>
  <c r="AO83" i="1"/>
  <c r="AS83" i="1" s="1"/>
  <c r="AQ57" i="1"/>
  <c r="Y15" i="1"/>
  <c r="AQ15" i="1" s="1"/>
  <c r="Z83" i="1"/>
  <c r="AP83" i="1"/>
  <c r="AD22" i="1"/>
  <c r="AD25" i="1" s="1"/>
  <c r="AD29" i="1" s="1"/>
  <c r="AR94" i="1"/>
  <c r="AR53" i="1"/>
  <c r="AH83" i="1"/>
  <c r="AG22" i="1"/>
  <c r="AR162" i="1"/>
  <c r="AB83" i="1"/>
  <c r="AQ169" i="1"/>
  <c r="Y23" i="1"/>
  <c r="AQ23" i="1" s="1"/>
  <c r="AJ83" i="1"/>
  <c r="AC25" i="1"/>
  <c r="AC29" i="1" s="1"/>
  <c r="AD17" i="1"/>
  <c r="AC195" i="1"/>
  <c r="AS137" i="1"/>
  <c r="AL20" i="1"/>
  <c r="AS20" i="1" s="1"/>
  <c r="AL15" i="1"/>
  <c r="AS15" i="1" s="1"/>
  <c r="AS57" i="1"/>
  <c r="AJ25" i="1"/>
  <c r="AJ29" i="1" s="1"/>
  <c r="AH29" i="1" l="1"/>
  <c r="AH31" i="1"/>
  <c r="AR23" i="1"/>
  <c r="Y25" i="1"/>
  <c r="AQ22" i="1"/>
  <c r="AG17" i="1"/>
  <c r="AR14" i="1"/>
  <c r="AA31" i="1"/>
  <c r="Y21" i="1"/>
  <c r="AQ21" i="1" s="1"/>
  <c r="AQ18" i="1"/>
  <c r="AP25" i="1"/>
  <c r="AP38" i="1"/>
  <c r="AC31" i="1"/>
  <c r="AK25" i="1"/>
  <c r="AK29" i="1" s="1"/>
  <c r="AK38" i="1"/>
  <c r="AQ195" i="1"/>
  <c r="AQ14" i="1"/>
  <c r="Y17" i="1"/>
  <c r="AG21" i="1"/>
  <c r="AR21" i="1" s="1"/>
  <c r="AR18" i="1"/>
  <c r="AG25" i="1"/>
  <c r="AR22" i="1"/>
  <c r="AS139" i="1"/>
  <c r="AS36" i="1"/>
  <c r="AS23" i="1"/>
  <c r="AD31" i="1"/>
  <c r="AS22" i="1"/>
  <c r="AL25" i="1"/>
  <c r="AK31" i="1"/>
  <c r="AQ83" i="1"/>
  <c r="AR83" i="1"/>
  <c r="AS14" i="1"/>
  <c r="AL17" i="1"/>
  <c r="AL21" i="1"/>
  <c r="AS21" i="1" s="1"/>
  <c r="AS18" i="1"/>
  <c r="AS37" i="1"/>
  <c r="AS24" i="1"/>
  <c r="AS35" i="1" l="1"/>
  <c r="AL38" i="1"/>
  <c r="AS38" i="1" s="1"/>
  <c r="AP29" i="1"/>
  <c r="AP31" i="1"/>
  <c r="AS25" i="1"/>
  <c r="AL29" i="1"/>
  <c r="AS29" i="1" s="1"/>
  <c r="AS17" i="1"/>
  <c r="AL31" i="1"/>
  <c r="AR25" i="1"/>
  <c r="AG29" i="1"/>
  <c r="AR29" i="1" s="1"/>
  <c r="Y31" i="1"/>
  <c r="AQ17" i="1"/>
  <c r="AR17" i="1"/>
  <c r="AR31" i="1" s="1"/>
  <c r="AG31" i="1"/>
  <c r="AQ25" i="1"/>
  <c r="Y29" i="1"/>
  <c r="AQ29" i="1" s="1"/>
  <c r="AQ31" i="1" l="1"/>
  <c r="AS31" i="1"/>
</calcChain>
</file>

<file path=xl/sharedStrings.xml><?xml version="1.0" encoding="utf-8"?>
<sst xmlns="http://schemas.openxmlformats.org/spreadsheetml/2006/main" count="1274" uniqueCount="154">
  <si>
    <t>Business Plan Data Templates</t>
  </si>
  <si>
    <t>1.00 Totex Cost Summary</t>
  </si>
  <si>
    <t>RIIO-GD1</t>
  </si>
  <si>
    <t>RIIO-GD2</t>
  </si>
  <si>
    <t>RIIO-GD3</t>
  </si>
  <si>
    <t>Expenditure Group 1</t>
  </si>
  <si>
    <t>Expenditure Group 2</t>
  </si>
  <si>
    <t>Expenditure Group 3</t>
  </si>
  <si>
    <t>Activity category 1</t>
  </si>
  <si>
    <t>Activity category 2</t>
  </si>
  <si>
    <t>Activity category 3</t>
  </si>
  <si>
    <t>Asset category 1</t>
  </si>
  <si>
    <t>Asset category 2</t>
  </si>
  <si>
    <t>Asset category 3</t>
  </si>
  <si>
    <t>Asset category 4</t>
  </si>
  <si>
    <t>Asset category 5</t>
  </si>
  <si>
    <t>Descriptor 1</t>
  </si>
  <si>
    <t>Descriptor 2</t>
  </si>
  <si>
    <t>Descriptor 3</t>
  </si>
  <si>
    <t>Descriptor 4</t>
  </si>
  <si>
    <t>Descriptor 5</t>
  </si>
  <si>
    <t>Descriptor 6</t>
  </si>
  <si>
    <t>Descriptor 7</t>
  </si>
  <si>
    <t>Measure</t>
  </si>
  <si>
    <t>Gross/ Cont./ Net</t>
  </si>
  <si>
    <t>Unit</t>
  </si>
  <si>
    <t>Total</t>
  </si>
  <si>
    <t xml:space="preserve">Totex Cost Summary </t>
  </si>
  <si>
    <t>Totex Summary</t>
  </si>
  <si>
    <t>Totex</t>
  </si>
  <si>
    <t>Opex</t>
  </si>
  <si>
    <t>Controllable</t>
  </si>
  <si>
    <t>Cost</t>
  </si>
  <si>
    <t>Gross</t>
  </si>
  <si>
    <t>£m</t>
  </si>
  <si>
    <t>Capex</t>
  </si>
  <si>
    <t>Repex</t>
  </si>
  <si>
    <t>Total Gross Costs</t>
  </si>
  <si>
    <t>Contribution</t>
  </si>
  <si>
    <t>Total Contributions</t>
  </si>
  <si>
    <t>Net</t>
  </si>
  <si>
    <t>Total Net Costs</t>
  </si>
  <si>
    <t>Non-controllable</t>
  </si>
  <si>
    <t>Total Non Controllable costs</t>
  </si>
  <si>
    <t>Total Funded Costs</t>
  </si>
  <si>
    <t>Check - Total Controllable Costs</t>
  </si>
  <si>
    <t>rounds to zero</t>
  </si>
  <si>
    <t>Ongoing efficiency</t>
  </si>
  <si>
    <t>Gross Costs Breakdown</t>
  </si>
  <si>
    <t>Controllable Costs</t>
  </si>
  <si>
    <t>Direct Opex</t>
  </si>
  <si>
    <t>Work Management</t>
  </si>
  <si>
    <t>Work Execution - Emergency</t>
  </si>
  <si>
    <t>Work Execution - Repair</t>
  </si>
  <si>
    <t>Work Execution - Maintenance</t>
  </si>
  <si>
    <t>Work Execution - (SIUs)</t>
  </si>
  <si>
    <t>Work Execution - ODA</t>
  </si>
  <si>
    <t>Indirect Opex</t>
  </si>
  <si>
    <t>Business support</t>
  </si>
  <si>
    <t>Training &amp; Apprentices</t>
  </si>
  <si>
    <t>Load related</t>
  </si>
  <si>
    <t>LTS, Storage &amp; Entry</t>
  </si>
  <si>
    <t>Connections</t>
  </si>
  <si>
    <t>Reinforcement (&lt;7 barg)</t>
  </si>
  <si>
    <t>Non-Load Related</t>
  </si>
  <si>
    <t>Governors</t>
  </si>
  <si>
    <t>Statutory Independent Undertakings (SIU)</t>
  </si>
  <si>
    <t>Other Network Capex</t>
  </si>
  <si>
    <t>Other Non Network Capex</t>
  </si>
  <si>
    <t>of which Vehicles</t>
  </si>
  <si>
    <t xml:space="preserve">of which IT &amp; Telecoms </t>
  </si>
  <si>
    <t>Tier-1 - Mains</t>
  </si>
  <si>
    <t>Tier 1 - Services</t>
  </si>
  <si>
    <t>Tier-2A Mains and Services</t>
  </si>
  <si>
    <t>Tier-2B Mains and Services</t>
  </si>
  <si>
    <t>Tier-3 Mains and Services</t>
  </si>
  <si>
    <t>&lt;=2" Steel Mains and Services</t>
  </si>
  <si>
    <t>&gt;2" Steel Mains and Services</t>
  </si>
  <si>
    <t>&gt;30m Mains and Services</t>
  </si>
  <si>
    <t>Other Mains and Services</t>
  </si>
  <si>
    <t>Diversions Mains and Services</t>
  </si>
  <si>
    <t>Other Services</t>
  </si>
  <si>
    <t>Risers</t>
  </si>
  <si>
    <t>Iron Stubs</t>
  </si>
  <si>
    <t>Robotic Intervention</t>
  </si>
  <si>
    <t>Total Controllable costs</t>
  </si>
  <si>
    <t>Non Controllable Costs</t>
  </si>
  <si>
    <t>Shrinkage</t>
  </si>
  <si>
    <t>Ofgem Licence</t>
  </si>
  <si>
    <t>Network Rates</t>
  </si>
  <si>
    <t>Established pension deficit recovery plan payment</t>
  </si>
  <si>
    <t>NTS exit costs</t>
  </si>
  <si>
    <t>Xoserve</t>
  </si>
  <si>
    <t xml:space="preserve">Other </t>
  </si>
  <si>
    <t>Contributions</t>
  </si>
  <si>
    <t>Net Costs Breakdown</t>
  </si>
  <si>
    <t>Sheet End</t>
  </si>
  <si>
    <t xml:space="preserve"> </t>
  </si>
  <si>
    <t>1.01 Workload Summary</t>
  </si>
  <si>
    <t>Expenditure group 3</t>
  </si>
  <si>
    <t xml:space="preserve">Summary of workload </t>
  </si>
  <si>
    <t xml:space="preserve">Opex activity </t>
  </si>
  <si>
    <t>Mains condition reports</t>
  </si>
  <si>
    <t>Volume</t>
  </si>
  <si>
    <t>No.</t>
  </si>
  <si>
    <t>Service condition reports</t>
  </si>
  <si>
    <t>No. of holders removed</t>
  </si>
  <si>
    <t xml:space="preserve">Capex activity </t>
  </si>
  <si>
    <t>Reinforcement</t>
  </si>
  <si>
    <t>Length</t>
  </si>
  <si>
    <t>km</t>
  </si>
  <si>
    <t>Diversions</t>
  </si>
  <si>
    <t>Replacement</t>
  </si>
  <si>
    <t>Storage</t>
  </si>
  <si>
    <t>Pipelines</t>
  </si>
  <si>
    <t xml:space="preserve">Reinforcement </t>
  </si>
  <si>
    <t>Total mains reinforcement</t>
  </si>
  <si>
    <t xml:space="preserve">Length </t>
  </si>
  <si>
    <t>Total reinforcement Governors</t>
  </si>
  <si>
    <t xml:space="preserve">No.ber of governors </t>
  </si>
  <si>
    <t>No</t>
  </si>
  <si>
    <t>Housing Replacement only</t>
  </si>
  <si>
    <t>District</t>
  </si>
  <si>
    <t>Component replacement/refurbishment only</t>
  </si>
  <si>
    <t>Replacement of entire installation</t>
  </si>
  <si>
    <t>Decommission</t>
  </si>
  <si>
    <t>Service</t>
  </si>
  <si>
    <t xml:space="preserve">Connection </t>
  </si>
  <si>
    <t>Mains intervention</t>
  </si>
  <si>
    <t>Services intervention</t>
  </si>
  <si>
    <t>No.ber</t>
  </si>
  <si>
    <t xml:space="preserve">Fuel poor services </t>
  </si>
  <si>
    <t>Governor intervention</t>
  </si>
  <si>
    <t>Risers intervention</t>
  </si>
  <si>
    <t>Design and quotation</t>
  </si>
  <si>
    <t xml:space="preserve">Repex activity </t>
  </si>
  <si>
    <t>T1 length decommissioned</t>
  </si>
  <si>
    <t>Outturn Workload (&lt;=3")</t>
  </si>
  <si>
    <t>Outturn Workload ( 4" + 5")</t>
  </si>
  <si>
    <t>Outturn Workload (6" + 7")</t>
  </si>
  <si>
    <t>Outturn Workload ( 8" )</t>
  </si>
  <si>
    <t>T2a length decommissioned</t>
  </si>
  <si>
    <t>Length in respect of diameter band n (&gt;8&lt;10 inches)</t>
  </si>
  <si>
    <t>Length in respect of diameter band n (10&lt;=12 inches)</t>
  </si>
  <si>
    <t>Length in respect of diameter band n (&gt;12&lt;18 inches)</t>
  </si>
  <si>
    <t>T2b length decommissioned</t>
  </si>
  <si>
    <t>T3 length decommissioned</t>
  </si>
  <si>
    <t>Diversions decommissioned</t>
  </si>
  <si>
    <t>Steel length decommissioned</t>
  </si>
  <si>
    <t>Tier 1 only</t>
  </si>
  <si>
    <t>Other length decommissioned</t>
  </si>
  <si>
    <t>No. of services transferred</t>
  </si>
  <si>
    <t>No. of services relaid</t>
  </si>
  <si>
    <t>Wales &amp; West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</si>
</sst>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#,##0.000"/>
    <numFmt numFmtId="167" formatCode="#,##0.00000000000000"/>
    <numFmt numFmtId="168" formatCode="#,##0.0;[Red]\(#,##0.0\)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G Omega"/>
    </font>
    <font>
      <b/>
      <sz val="20"/>
      <name val="Aptos Narrow"/>
      <family val="2"/>
      <scheme val="minor"/>
    </font>
    <font>
      <u/>
      <sz val="10"/>
      <color theme="10"/>
      <name val="Arial"/>
      <family val="2"/>
    </font>
    <font>
      <sz val="10"/>
      <color theme="1"/>
      <name val="Verdana"/>
      <family val="2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6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Verdana"/>
      <family val="2"/>
    </font>
    <font>
      <sz val="10"/>
      <name val="Aptos Narrow"/>
      <family val="2"/>
      <scheme val="minor"/>
    </font>
    <font>
      <sz val="7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lightUp">
        <f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3" tint="0.74999237037263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/>
    <xf numFmtId="0" fontId="4" fillId="0" borderId="0"/>
    <xf numFmtId="0" fontId="7" fillId="0" borderId="0"/>
    <xf numFmtId="0" fontId="7" fillId="0" borderId="0"/>
    <xf numFmtId="0" fontId="7" fillId="0" borderId="0"/>
    <xf numFmtId="4" fontId="7" fillId="7" borderId="0"/>
    <xf numFmtId="0" fontId="19" fillId="0" borderId="19" applyFill="0"/>
    <xf numFmtId="0" fontId="7" fillId="8" borderId="0" applyNumberFormat="0" applyFont="0" applyBorder="0" applyAlignment="0" applyProtection="0"/>
    <xf numFmtId="4" fontId="7" fillId="9" borderId="0" applyBorder="0" applyAlignment="0" applyProtection="0"/>
    <xf numFmtId="0" fontId="7" fillId="0" borderId="0"/>
    <xf numFmtId="0" fontId="9" fillId="0" borderId="0"/>
    <xf numFmtId="4" fontId="7" fillId="9" borderId="0" applyBorder="0" applyAlignment="0" applyProtection="0"/>
    <xf numFmtId="0" fontId="7" fillId="0" borderId="0"/>
    <xf numFmtId="0" fontId="7" fillId="0" borderId="0"/>
  </cellStyleXfs>
  <cellXfs count="128">
    <xf numFmtId="0" fontId="0" fillId="0" borderId="0" xfId="0"/>
    <xf numFmtId="0" fontId="5" fillId="2" borderId="0" xfId="1" applyFont="1" applyFill="1"/>
    <xf numFmtId="0" fontId="1" fillId="2" borderId="0" xfId="2" applyFont="1" applyFill="1"/>
    <xf numFmtId="0" fontId="5" fillId="2" borderId="0" xfId="2" applyFont="1" applyFill="1"/>
    <xf numFmtId="0" fontId="0" fillId="2" borderId="0" xfId="2" applyFont="1" applyFill="1"/>
    <xf numFmtId="0" fontId="1" fillId="0" borderId="0" xfId="2" applyFont="1"/>
    <xf numFmtId="0" fontId="5" fillId="2" borderId="0" xfId="2" applyFont="1" applyFill="1" applyAlignment="1">
      <alignment horizontal="left"/>
    </xf>
    <xf numFmtId="0" fontId="5" fillId="2" borderId="1" xfId="2" applyFont="1" applyFill="1" applyBorder="1"/>
    <xf numFmtId="0" fontId="1" fillId="2" borderId="1" xfId="2" applyFont="1" applyFill="1" applyBorder="1"/>
    <xf numFmtId="0" fontId="0" fillId="2" borderId="1" xfId="2" applyFont="1" applyFill="1" applyBorder="1"/>
    <xf numFmtId="0" fontId="6" fillId="0" borderId="0" xfId="3" applyFill="1" applyAlignment="1" applyProtection="1">
      <alignment horizontal="left" vertical="center"/>
    </xf>
    <xf numFmtId="0" fontId="1" fillId="0" borderId="0" xfId="4" applyFont="1"/>
    <xf numFmtId="0" fontId="8" fillId="0" borderId="0" xfId="4" applyFont="1" applyAlignment="1">
      <alignment vertical="center"/>
    </xf>
    <xf numFmtId="164" fontId="10" fillId="0" borderId="0" xfId="5" applyNumberFormat="1" applyFont="1"/>
    <xf numFmtId="0" fontId="1" fillId="0" borderId="0" xfId="4" applyFont="1" applyAlignment="1">
      <alignment horizontal="center"/>
    </xf>
    <xf numFmtId="0" fontId="3" fillId="0" borderId="0" xfId="4" applyFont="1"/>
    <xf numFmtId="0" fontId="11" fillId="0" borderId="0" xfId="6" applyFont="1"/>
    <xf numFmtId="164" fontId="12" fillId="0" borderId="0" xfId="5" applyNumberFormat="1" applyFont="1" applyAlignment="1">
      <alignment horizontal="left"/>
    </xf>
    <xf numFmtId="0" fontId="8" fillId="0" borderId="0" xfId="4" applyFont="1" applyAlignment="1">
      <alignment horizontal="left"/>
    </xf>
    <xf numFmtId="0" fontId="8" fillId="0" borderId="0" xfId="7" applyFont="1" applyAlignment="1">
      <alignment horizontal="left"/>
    </xf>
    <xf numFmtId="0" fontId="3" fillId="3" borderId="11" xfId="8" applyFont="1" applyFill="1" applyBorder="1" applyAlignment="1">
      <alignment horizontal="center" vertical="center"/>
    </xf>
    <xf numFmtId="0" fontId="3" fillId="3" borderId="12" xfId="8" applyFont="1" applyFill="1" applyBorder="1" applyAlignment="1">
      <alignment horizontal="center" vertical="center"/>
    </xf>
    <xf numFmtId="0" fontId="3" fillId="3" borderId="13" xfId="8" applyFont="1" applyFill="1" applyBorder="1" applyAlignment="1">
      <alignment horizontal="center" vertical="center"/>
    </xf>
    <xf numFmtId="0" fontId="3" fillId="3" borderId="14" xfId="8" applyFont="1" applyFill="1" applyBorder="1" applyAlignment="1">
      <alignment horizontal="center" vertical="center"/>
    </xf>
    <xf numFmtId="0" fontId="3" fillId="3" borderId="15" xfId="8" applyFont="1" applyFill="1" applyBorder="1" applyAlignment="1">
      <alignment horizontal="center" vertical="center"/>
    </xf>
    <xf numFmtId="0" fontId="3" fillId="3" borderId="16" xfId="8" applyFont="1" applyFill="1" applyBorder="1" applyAlignment="1">
      <alignment horizontal="center" vertical="center"/>
    </xf>
    <xf numFmtId="0" fontId="3" fillId="3" borderId="17" xfId="8" applyFont="1" applyFill="1" applyBorder="1" applyAlignment="1">
      <alignment horizontal="center" vertical="center"/>
    </xf>
    <xf numFmtId="0" fontId="3" fillId="3" borderId="18" xfId="8" applyFont="1" applyFill="1" applyBorder="1" applyAlignment="1">
      <alignment horizontal="center" vertical="center"/>
    </xf>
    <xf numFmtId="0" fontId="11" fillId="0" borderId="0" xfId="6" applyFont="1" applyAlignment="1">
      <alignment horizontal="center"/>
    </xf>
    <xf numFmtId="0" fontId="2" fillId="4" borderId="0" xfId="6" applyFont="1" applyFill="1"/>
    <xf numFmtId="0" fontId="13" fillId="4" borderId="0" xfId="6" applyFont="1" applyFill="1"/>
    <xf numFmtId="0" fontId="11" fillId="4" borderId="0" xfId="6" applyFont="1" applyFill="1"/>
    <xf numFmtId="0" fontId="0" fillId="4" borderId="0" xfId="0" applyFill="1"/>
    <xf numFmtId="0" fontId="2" fillId="0" borderId="0" xfId="6" applyFont="1"/>
    <xf numFmtId="0" fontId="14" fillId="0" borderId="0" xfId="6" applyFont="1"/>
    <xf numFmtId="0" fontId="15" fillId="5" borderId="0" xfId="6" applyFont="1" applyFill="1"/>
    <xf numFmtId="0" fontId="11" fillId="5" borderId="0" xfId="6" applyFont="1" applyFill="1"/>
    <xf numFmtId="0" fontId="16" fillId="0" borderId="0" xfId="4" applyFont="1" applyAlignment="1">
      <alignment vertical="center"/>
    </xf>
    <xf numFmtId="0" fontId="10" fillId="6" borderId="0" xfId="6" applyFont="1" applyFill="1"/>
    <xf numFmtId="0" fontId="11" fillId="6" borderId="0" xfId="6" applyFont="1" applyFill="1"/>
    <xf numFmtId="165" fontId="11" fillId="6" borderId="0" xfId="6" applyNumberFormat="1" applyFont="1" applyFill="1"/>
    <xf numFmtId="165" fontId="11" fillId="0" borderId="0" xfId="6" applyNumberFormat="1" applyFont="1"/>
    <xf numFmtId="0" fontId="0" fillId="0" borderId="0" xfId="9" applyFont="1" applyAlignment="1">
      <alignment vertical="center"/>
    </xf>
    <xf numFmtId="164" fontId="11" fillId="0" borderId="0" xfId="5" applyNumberFormat="1" applyFont="1"/>
    <xf numFmtId="0" fontId="0" fillId="0" borderId="0" xfId="4" applyFont="1"/>
    <xf numFmtId="0" fontId="10" fillId="0" borderId="0" xfId="6" applyFont="1"/>
    <xf numFmtId="0" fontId="3" fillId="0" borderId="0" xfId="9" applyFont="1" applyAlignment="1">
      <alignment vertical="center"/>
    </xf>
    <xf numFmtId="166" fontId="17" fillId="0" borderId="0" xfId="10" applyNumberFormat="1" applyFont="1" applyFill="1" applyAlignment="1">
      <alignment horizontal="right"/>
    </xf>
    <xf numFmtId="166" fontId="16" fillId="0" borderId="0" xfId="10" applyNumberFormat="1" applyFont="1" applyFill="1"/>
    <xf numFmtId="166" fontId="2" fillId="0" borderId="0" xfId="6" applyNumberFormat="1" applyFont="1"/>
    <xf numFmtId="0" fontId="1" fillId="0" borderId="0" xfId="0" applyFont="1"/>
    <xf numFmtId="0" fontId="12" fillId="0" borderId="0" xfId="6" applyFont="1"/>
    <xf numFmtId="0" fontId="18" fillId="0" borderId="0" xfId="6" applyFont="1"/>
    <xf numFmtId="164" fontId="12" fillId="0" borderId="0" xfId="5" applyNumberFormat="1" applyFont="1"/>
    <xf numFmtId="0" fontId="8" fillId="0" borderId="0" xfId="4" applyFont="1"/>
    <xf numFmtId="166" fontId="8" fillId="0" borderId="0" xfId="10" applyNumberFormat="1" applyFont="1" applyFill="1" applyAlignment="1">
      <alignment horizontal="right"/>
    </xf>
    <xf numFmtId="166" fontId="8" fillId="0" borderId="0" xfId="10" applyNumberFormat="1" applyFont="1" applyFill="1"/>
    <xf numFmtId="166" fontId="20" fillId="0" borderId="19" xfId="11" applyNumberFormat="1" applyFont="1"/>
    <xf numFmtId="166" fontId="20" fillId="0" borderId="0" xfId="11" applyNumberFormat="1" applyFont="1" applyBorder="1"/>
    <xf numFmtId="166" fontId="21" fillId="0" borderId="0" xfId="11" applyNumberFormat="1" applyFont="1" applyBorder="1"/>
    <xf numFmtId="167" fontId="20" fillId="0" borderId="0" xfId="11" applyNumberFormat="1" applyFont="1" applyBorder="1"/>
    <xf numFmtId="166" fontId="11" fillId="6" borderId="0" xfId="6" applyNumberFormat="1" applyFont="1" applyFill="1"/>
    <xf numFmtId="166" fontId="16" fillId="8" borderId="19" xfId="12" applyNumberFormat="1" applyFont="1" applyBorder="1"/>
    <xf numFmtId="166" fontId="16" fillId="0" borderId="0" xfId="10" applyNumberFormat="1" applyFont="1" applyFill="1" applyAlignment="1">
      <alignment horizontal="right"/>
    </xf>
    <xf numFmtId="166" fontId="11" fillId="5" borderId="0" xfId="6" applyNumberFormat="1" applyFont="1" applyFill="1"/>
    <xf numFmtId="166" fontId="11" fillId="0" borderId="0" xfId="6" applyNumberFormat="1" applyFont="1" applyAlignment="1">
      <alignment horizontal="center"/>
    </xf>
    <xf numFmtId="166" fontId="11" fillId="0" borderId="0" xfId="6" applyNumberFormat="1" applyFont="1"/>
    <xf numFmtId="0" fontId="0" fillId="0" borderId="0" xfId="7" applyFont="1"/>
    <xf numFmtId="0" fontId="11" fillId="0" borderId="0" xfId="6" applyFont="1" applyAlignment="1">
      <alignment horizontal="right"/>
    </xf>
    <xf numFmtId="166" fontId="11" fillId="0" borderId="0" xfId="6" applyNumberFormat="1" applyFont="1" applyAlignment="1">
      <alignment horizontal="right"/>
    </xf>
    <xf numFmtId="165" fontId="11" fillId="0" borderId="0" xfId="0" applyNumberFormat="1" applyFont="1" applyAlignment="1">
      <alignment vertical="top"/>
    </xf>
    <xf numFmtId="4" fontId="3" fillId="0" borderId="0" xfId="10" applyFont="1" applyFill="1"/>
    <xf numFmtId="166" fontId="11" fillId="6" borderId="0" xfId="6" applyNumberFormat="1" applyFont="1" applyFill="1" applyAlignment="1">
      <alignment horizontal="right"/>
    </xf>
    <xf numFmtId="168" fontId="11" fillId="0" borderId="0" xfId="0" applyNumberFormat="1" applyFont="1" applyAlignment="1">
      <alignment vertical="top"/>
    </xf>
    <xf numFmtId="0" fontId="15" fillId="0" borderId="0" xfId="6" applyFont="1"/>
    <xf numFmtId="0" fontId="1" fillId="0" borderId="0" xfId="9" applyFont="1" applyAlignment="1">
      <alignment vertical="center"/>
    </xf>
    <xf numFmtId="0" fontId="1" fillId="0" borderId="0" xfId="7" applyFont="1"/>
    <xf numFmtId="166" fontId="3" fillId="0" borderId="0" xfId="10" applyNumberFormat="1" applyFont="1" applyFill="1"/>
    <xf numFmtId="0" fontId="5" fillId="2" borderId="1" xfId="2" applyFont="1" applyFill="1" applyBorder="1" applyAlignment="1">
      <alignment horizontal="left"/>
    </xf>
    <xf numFmtId="0" fontId="8" fillId="0" borderId="0" xfId="14" applyFont="1" applyAlignment="1">
      <alignment vertical="center"/>
    </xf>
    <xf numFmtId="0" fontId="1" fillId="0" borderId="0" xfId="14" applyFont="1" applyAlignment="1">
      <alignment horizontal="center"/>
    </xf>
    <xf numFmtId="0" fontId="1" fillId="0" borderId="0" xfId="14" applyFont="1"/>
    <xf numFmtId="0" fontId="3" fillId="3" borderId="21" xfId="8" applyFont="1" applyFill="1" applyBorder="1" applyAlignment="1">
      <alignment horizontal="center" vertical="center"/>
    </xf>
    <xf numFmtId="0" fontId="3" fillId="0" borderId="4" xfId="14" applyFont="1" applyBorder="1" applyAlignment="1">
      <alignment horizontal="center"/>
    </xf>
    <xf numFmtId="0" fontId="13" fillId="5" borderId="0" xfId="6" applyFont="1" applyFill="1"/>
    <xf numFmtId="0" fontId="16" fillId="0" borderId="0" xfId="14" applyFont="1" applyAlignment="1">
      <alignment vertical="center"/>
    </xf>
    <xf numFmtId="0" fontId="1" fillId="0" borderId="0" xfId="14" applyFont="1" applyAlignment="1">
      <alignment vertical="center"/>
    </xf>
    <xf numFmtId="0" fontId="11" fillId="0" borderId="0" xfId="15" applyFont="1" applyAlignment="1">
      <alignment horizontal="left" vertical="center"/>
    </xf>
    <xf numFmtId="0" fontId="1" fillId="0" borderId="0" xfId="14" applyFont="1" applyAlignment="1">
      <alignment horizontal="center" vertical="center"/>
    </xf>
    <xf numFmtId="166" fontId="16" fillId="0" borderId="0" xfId="14" applyNumberFormat="1" applyFont="1" applyAlignment="1">
      <alignment vertical="center"/>
    </xf>
    <xf numFmtId="166" fontId="11" fillId="0" borderId="0" xfId="15" applyNumberFormat="1" applyFont="1" applyAlignment="1">
      <alignment horizontal="left" vertical="center"/>
    </xf>
    <xf numFmtId="166" fontId="1" fillId="0" borderId="0" xfId="14" applyNumberFormat="1" applyFont="1" applyAlignment="1">
      <alignment horizontal="center" vertical="center"/>
    </xf>
    <xf numFmtId="166" fontId="1" fillId="0" borderId="0" xfId="14" applyNumberFormat="1" applyFont="1" applyAlignment="1">
      <alignment vertical="center"/>
    </xf>
    <xf numFmtId="0" fontId="3" fillId="0" borderId="0" xfId="14" applyFont="1" applyAlignment="1">
      <alignment vertical="center"/>
    </xf>
    <xf numFmtId="0" fontId="3" fillId="0" borderId="0" xfId="14" applyFont="1"/>
    <xf numFmtId="0" fontId="0" fillId="0" borderId="0" xfId="17" applyFont="1" applyAlignment="1">
      <alignment horizontal="left"/>
    </xf>
    <xf numFmtId="166" fontId="11" fillId="0" borderId="0" xfId="5" applyNumberFormat="1" applyFont="1"/>
    <xf numFmtId="0" fontId="16" fillId="0" borderId="0" xfId="18" applyFont="1" applyAlignment="1">
      <alignment vertical="center"/>
    </xf>
    <xf numFmtId="0" fontId="1" fillId="0" borderId="0" xfId="18" applyFont="1" applyAlignment="1">
      <alignment vertical="center"/>
    </xf>
    <xf numFmtId="0" fontId="1" fillId="0" borderId="0" xfId="18" applyFont="1"/>
    <xf numFmtId="166" fontId="16" fillId="0" borderId="0" xfId="18" applyNumberFormat="1" applyFont="1" applyAlignment="1">
      <alignment vertical="center"/>
    </xf>
    <xf numFmtId="166" fontId="1" fillId="0" borderId="0" xfId="18" applyNumberFormat="1" applyFont="1" applyAlignment="1">
      <alignment horizontal="center" vertical="center"/>
    </xf>
    <xf numFmtId="166" fontId="1" fillId="0" borderId="0" xfId="18" applyNumberFormat="1" applyFont="1" applyAlignment="1">
      <alignment vertical="center"/>
    </xf>
    <xf numFmtId="14" fontId="10" fillId="0" borderId="0" xfId="6" applyNumberFormat="1" applyFont="1"/>
    <xf numFmtId="0" fontId="0" fillId="0" borderId="0" xfId="14" applyFont="1" applyAlignment="1">
      <alignment vertical="center"/>
    </xf>
    <xf numFmtId="0" fontId="0" fillId="0" borderId="0" xfId="14" applyFont="1"/>
    <xf numFmtId="0" fontId="0" fillId="0" borderId="0" xfId="4" applyFont="1" applyAlignment="1">
      <alignment horizontal="left"/>
    </xf>
    <xf numFmtId="166" fontId="16" fillId="10" borderId="19" xfId="14" applyNumberFormat="1" applyFont="1" applyFill="1" applyBorder="1" applyAlignment="1">
      <alignment vertical="center"/>
    </xf>
    <xf numFmtId="166" fontId="10" fillId="0" borderId="0" xfId="6" applyNumberFormat="1" applyFont="1"/>
    <xf numFmtId="166" fontId="16" fillId="6" borderId="19" xfId="13" applyNumberFormat="1" applyFont="1" applyFill="1" applyBorder="1" applyAlignment="1">
      <alignment horizontal="right"/>
    </xf>
    <xf numFmtId="166" fontId="16" fillId="6" borderId="22" xfId="13" applyNumberFormat="1" applyFont="1" applyFill="1" applyBorder="1" applyAlignment="1">
      <alignment horizontal="right"/>
    </xf>
    <xf numFmtId="166" fontId="16" fillId="11" borderId="19" xfId="16" applyNumberFormat="1" applyFont="1" applyFill="1" applyBorder="1"/>
    <xf numFmtId="2" fontId="8" fillId="6" borderId="5" xfId="4" applyNumberFormat="1" applyFont="1" applyFill="1" applyBorder="1" applyAlignment="1">
      <alignment horizontal="center" vertical="center"/>
    </xf>
    <xf numFmtId="2" fontId="8" fillId="6" borderId="6" xfId="4" applyNumberFormat="1" applyFont="1" applyFill="1" applyBorder="1" applyAlignment="1">
      <alignment horizontal="center" vertical="center"/>
    </xf>
    <xf numFmtId="2" fontId="8" fillId="6" borderId="7" xfId="4" applyNumberFormat="1" applyFont="1" applyFill="1" applyBorder="1" applyAlignment="1">
      <alignment horizontal="center" vertical="center"/>
    </xf>
    <xf numFmtId="0" fontId="8" fillId="6" borderId="20" xfId="14" applyFont="1" applyFill="1" applyBorder="1" applyAlignment="1">
      <alignment horizontal="centerContinuous" vertical="center"/>
    </xf>
    <xf numFmtId="166" fontId="16" fillId="11" borderId="19" xfId="10" applyNumberFormat="1" applyFont="1" applyFill="1" applyBorder="1" applyAlignment="1">
      <alignment horizontal="right"/>
    </xf>
    <xf numFmtId="166" fontId="16" fillId="11" borderId="19" xfId="10" applyNumberFormat="1" applyFont="1" applyFill="1" applyBorder="1"/>
    <xf numFmtId="166" fontId="17" fillId="11" borderId="19" xfId="10" applyNumberFormat="1" applyFont="1" applyFill="1" applyBorder="1" applyAlignment="1">
      <alignment horizontal="right"/>
    </xf>
    <xf numFmtId="166" fontId="17" fillId="11" borderId="19" xfId="10" applyNumberFormat="1" applyFont="1" applyFill="1" applyBorder="1"/>
    <xf numFmtId="166" fontId="3" fillId="11" borderId="19" xfId="10" applyNumberFormat="1" applyFont="1" applyFill="1" applyBorder="1" applyAlignment="1">
      <alignment horizontal="right"/>
    </xf>
    <xf numFmtId="166" fontId="3" fillId="11" borderId="19" xfId="10" applyNumberFormat="1" applyFont="1" applyFill="1" applyBorder="1"/>
    <xf numFmtId="2" fontId="8" fillId="6" borderId="2" xfId="4" applyNumberFormat="1" applyFont="1" applyFill="1" applyBorder="1" applyAlignment="1">
      <alignment horizontal="center" vertical="center"/>
    </xf>
    <xf numFmtId="2" fontId="8" fillId="6" borderId="3" xfId="4" applyNumberFormat="1" applyFont="1" applyFill="1" applyBorder="1" applyAlignment="1">
      <alignment horizontal="center" vertical="center"/>
    </xf>
    <xf numFmtId="2" fontId="8" fillId="6" borderId="4" xfId="4" applyNumberFormat="1" applyFont="1" applyFill="1" applyBorder="1" applyAlignment="1">
      <alignment horizontal="center" vertical="center"/>
    </xf>
    <xf numFmtId="0" fontId="8" fillId="6" borderId="8" xfId="4" applyFont="1" applyFill="1" applyBorder="1" applyAlignment="1">
      <alignment horizontal="centerContinuous" vertical="center"/>
    </xf>
    <xf numFmtId="0" fontId="8" fillId="6" borderId="9" xfId="4" applyFont="1" applyFill="1" applyBorder="1" applyAlignment="1">
      <alignment horizontal="centerContinuous" vertical="center"/>
    </xf>
    <xf numFmtId="0" fontId="8" fillId="6" borderId="10" xfId="4" applyFont="1" applyFill="1" applyBorder="1" applyAlignment="1">
      <alignment horizontal="centerContinuous" vertical="center"/>
    </xf>
  </cellXfs>
  <cellStyles count="19">
    <cellStyle name="=C:\WINNT\SYSTEM32\COMMAND.COM" xfId="2" xr:uid="{67BC9E9B-3CFB-4B27-B904-60EBF5F20D56}"/>
    <cellStyle name="Blank" xfId="12" xr:uid="{35863F98-643F-4535-9EA8-DF49B35CC561}"/>
    <cellStyle name="Calculations 3" xfId="10" xr:uid="{755DB805-8872-4908-90AA-19CC2F02A872}"/>
    <cellStyle name="Error checking" xfId="11" xr:uid="{1FEE3DCC-6EB8-4140-ACBB-6046C21BEFA7}"/>
    <cellStyle name="Hyperlink" xfId="3" builtinId="8"/>
    <cellStyle name="Imported" xfId="13" xr:uid="{58F61B1A-523B-4C4B-8397-831BE77BF9F6}"/>
    <cellStyle name="Imported 5" xfId="16" xr:uid="{D81F129E-1AD0-471B-8FF6-10574E74A3F1}"/>
    <cellStyle name="Normal" xfId="0" builtinId="0"/>
    <cellStyle name="Normal 4 2" xfId="6" xr:uid="{959A3287-A03F-4972-B9C1-EED98FA7AC9C}"/>
    <cellStyle name="Normal 58 4 3 5" xfId="4" xr:uid="{3CE1913B-1804-47A5-9D59-8B44379FC3C8}"/>
    <cellStyle name="Normal 58 4 3 5 10 2" xfId="7" xr:uid="{DC6AE371-DE02-4786-9FFA-F9D6364AA5E7}"/>
    <cellStyle name="Normal 58 4 3 5 12" xfId="9" xr:uid="{D77C0655-AE5E-487A-929B-BE6040A3C942}"/>
    <cellStyle name="Normal 58 4 3 5 12 3" xfId="17" xr:uid="{CDD92336-F94A-4DA6-A859-2DD2FEEF1843}"/>
    <cellStyle name="Normal 58 4 3 5 2 2" xfId="14" xr:uid="{DB141607-CD05-4FA6-98F4-4320AC0EF3E6}"/>
    <cellStyle name="Normal 58 4 3 5 2 2 2" xfId="18" xr:uid="{E78BB6E1-A9B7-47F5-8C9D-A6D48C773C9E}"/>
    <cellStyle name="Normal 58 4 3 6" xfId="8" xr:uid="{87E39745-8A13-4759-8FA5-FAB49BAA6833}"/>
    <cellStyle name="Normal 7" xfId="1" xr:uid="{144EBFFA-BE57-49D2-8C86-CC7C52B56791}"/>
    <cellStyle name="Normal_BPQ template v1 from NGT 22 June" xfId="5" xr:uid="{B433C9E3-3B70-4E40-86F1-4E5C4C309E9D}"/>
    <cellStyle name="Normal_KE2067  Engineering Opex BPQ" xfId="15" xr:uid="{A37AD3D3-66CB-449C-8357-286CCCA63B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396452</xdr:colOff>
      <xdr:row>2</xdr:row>
      <xdr:rowOff>135255</xdr:rowOff>
    </xdr:from>
    <xdr:to>
      <xdr:col>25</xdr:col>
      <xdr:colOff>36514</xdr:colOff>
      <xdr:row>3</xdr:row>
      <xdr:rowOff>188550</xdr:rowOff>
    </xdr:to>
    <xdr:sp macro="" textlink="">
      <xdr:nvSpPr>
        <xdr:cNvPr id="2" name="Title 1" descr="18/19 Prices">
          <a:extLst>
            <a:ext uri="{FF2B5EF4-FFF2-40B4-BE49-F238E27FC236}">
              <a16:creationId xmlns:a16="http://schemas.microsoft.com/office/drawing/2014/main" id="{758D7C66-DFA1-4EF3-931C-54554B67A8EF}"/>
            </a:ext>
          </a:extLst>
        </xdr:cNvPr>
        <xdr:cNvSpPr>
          <a:spLocks noGrp="1" noChangeAspect="1"/>
        </xdr:cNvSpPr>
      </xdr:nvSpPr>
      <xdr:spPr>
        <a:xfrm>
          <a:off x="12359852" y="763905"/>
          <a:ext cx="2507087" cy="3676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txBody>
        <a:bodyPr vert="horz" wrap="square" lIns="91440" tIns="45720" rIns="91440" bIns="45720" rtlCol="0" anchor="b">
          <a:normAutofit fontScale="90000"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n-GB" sz="2000" b="1"/>
            <a:t>Reported  in 23/24 prices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B3FB-32EC-4367-B152-CAD8D0B9E7E6}">
  <sheetPr>
    <tabColor theme="4"/>
    <pageSetUpPr autoPageBreaks="0"/>
  </sheetPr>
  <dimension ref="A1:XEY208"/>
  <sheetViews>
    <sheetView tabSelected="1" zoomScale="70" zoomScaleNormal="70" workbookViewId="0">
      <pane ySplit="6" topLeftCell="A7" activePane="bottomLeft" state="frozen"/>
      <selection pane="bottomLeft" activeCell="AS25" sqref="AS25"/>
    </sheetView>
  </sheetViews>
  <sheetFormatPr defaultColWidth="9.42578125" defaultRowHeight="15"/>
  <cols>
    <col min="1" max="1" width="10.5703125" style="16" customWidth="1"/>
    <col min="2" max="3" width="1.5703125" style="16" customWidth="1"/>
    <col min="4" max="4" width="21.42578125" style="16" customWidth="1"/>
    <col min="5" max="5" width="18.5703125" style="16" bestFit="1" customWidth="1"/>
    <col min="6" max="6" width="22.5703125" style="16" customWidth="1"/>
    <col min="7" max="7" width="46.85546875" style="16" bestFit="1" customWidth="1"/>
    <col min="8" max="9" width="1.42578125" style="16" customWidth="1"/>
    <col min="10" max="18" width="1.140625" style="16" customWidth="1"/>
    <col min="19" max="19" width="17.42578125" style="16" customWidth="1"/>
    <col min="20" max="21" width="12.85546875" style="16" bestFit="1" customWidth="1"/>
    <col min="22" max="22" width="9.42578125" style="16" bestFit="1" customWidth="1"/>
    <col min="23" max="23" width="16.5703125" style="16" bestFit="1" customWidth="1"/>
    <col min="24" max="24" width="4.85546875" style="16" bestFit="1" customWidth="1"/>
    <col min="25" max="42" width="12.140625" style="16" customWidth="1"/>
    <col min="43" max="44" width="13" style="16" bestFit="1" customWidth="1"/>
    <col min="45" max="45" width="13.42578125" style="16" bestFit="1" customWidth="1"/>
    <col min="46" max="46" width="18.42578125" style="16" customWidth="1"/>
    <col min="47" max="59" width="18.42578125" hidden="1" customWidth="1"/>
    <col min="60" max="16379" width="0" hidden="1" customWidth="1"/>
    <col min="16380" max="16384" width="18.42578125" hidden="1" customWidth="1"/>
  </cols>
  <sheetData>
    <row r="1" spans="1:46" ht="25.3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2"/>
      <c r="AC1" s="2"/>
      <c r="AD1" s="3"/>
      <c r="AE1" s="2"/>
      <c r="AF1" s="2"/>
      <c r="AG1" s="2"/>
      <c r="AH1" s="2"/>
      <c r="AI1" s="3"/>
      <c r="AJ1" s="2"/>
      <c r="AK1" s="2"/>
      <c r="AL1" s="2"/>
      <c r="AM1" s="2"/>
      <c r="AN1" s="3"/>
      <c r="AO1" s="2"/>
      <c r="AP1" s="2"/>
      <c r="AQ1" s="4"/>
      <c r="AR1" s="4"/>
      <c r="AS1" s="4"/>
      <c r="AT1" s="5"/>
    </row>
    <row r="2" spans="1:46" ht="25.35" customHeight="1">
      <c r="A2" s="6" t="s">
        <v>153</v>
      </c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4"/>
      <c r="AS2" s="4"/>
      <c r="AT2" s="5"/>
    </row>
    <row r="3" spans="1:46" ht="25.35" customHeight="1">
      <c r="A3" s="6" t="s">
        <v>4</v>
      </c>
      <c r="B3" s="6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4"/>
      <c r="AS3" s="4"/>
      <c r="AT3" s="5"/>
    </row>
    <row r="4" spans="1:46" ht="25.35" customHeight="1" thickBot="1">
      <c r="A4" s="7" t="s">
        <v>1</v>
      </c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9"/>
      <c r="AR4" s="9"/>
      <c r="AS4" s="9"/>
      <c r="AT4" s="5"/>
    </row>
    <row r="5" spans="1:46" ht="16.5" thickBot="1">
      <c r="A5" s="10" t="str">
        <f>HYPERLINK("#'Contents'!A1","Contents")</f>
        <v>Contents</v>
      </c>
      <c r="B5" s="11"/>
      <c r="C5" s="11"/>
      <c r="D5" s="12"/>
      <c r="E5" s="13"/>
      <c r="F5" s="13"/>
      <c r="G5" s="13"/>
      <c r="H5" s="14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5"/>
      <c r="X5" s="15"/>
      <c r="Y5" s="122" t="s">
        <v>2</v>
      </c>
      <c r="Z5" s="123"/>
      <c r="AA5" s="123"/>
      <c r="AB5" s="123"/>
      <c r="AC5" s="123"/>
      <c r="AD5" s="123"/>
      <c r="AE5" s="123"/>
      <c r="AF5" s="124"/>
      <c r="AG5" s="112" t="s">
        <v>3</v>
      </c>
      <c r="AH5" s="113"/>
      <c r="AI5" s="113"/>
      <c r="AJ5" s="113"/>
      <c r="AK5" s="113"/>
      <c r="AL5" s="112" t="s">
        <v>4</v>
      </c>
      <c r="AM5" s="113"/>
      <c r="AN5" s="113"/>
      <c r="AO5" s="113"/>
      <c r="AP5" s="114"/>
      <c r="AQ5" s="125" t="s">
        <v>2</v>
      </c>
      <c r="AR5" s="126" t="s">
        <v>3</v>
      </c>
      <c r="AS5" s="127" t="s">
        <v>4</v>
      </c>
    </row>
    <row r="6" spans="1:46" ht="16.5" thickBot="1">
      <c r="A6" s="11"/>
      <c r="B6" s="11"/>
      <c r="C6" s="11"/>
      <c r="D6" s="12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8" t="s">
        <v>10</v>
      </c>
      <c r="J6" s="18" t="s">
        <v>11</v>
      </c>
      <c r="K6" s="18" t="s">
        <v>12</v>
      </c>
      <c r="L6" s="19" t="s">
        <v>13</v>
      </c>
      <c r="M6" s="19" t="s">
        <v>14</v>
      </c>
      <c r="N6" s="19" t="s">
        <v>15</v>
      </c>
      <c r="O6" s="19" t="s">
        <v>16</v>
      </c>
      <c r="P6" s="19" t="s">
        <v>17</v>
      </c>
      <c r="Q6" s="19" t="s">
        <v>18</v>
      </c>
      <c r="R6" s="19" t="s">
        <v>19</v>
      </c>
      <c r="S6" s="18" t="s">
        <v>20</v>
      </c>
      <c r="T6" s="18" t="s">
        <v>21</v>
      </c>
      <c r="U6" s="18" t="s">
        <v>22</v>
      </c>
      <c r="V6" s="18" t="s">
        <v>23</v>
      </c>
      <c r="W6" s="15" t="s">
        <v>24</v>
      </c>
      <c r="X6" s="15" t="s">
        <v>25</v>
      </c>
      <c r="Y6" s="20">
        <v>2014</v>
      </c>
      <c r="Z6" s="21">
        <v>2015</v>
      </c>
      <c r="AA6" s="21">
        <v>2016</v>
      </c>
      <c r="AB6" s="21">
        <v>2017</v>
      </c>
      <c r="AC6" s="21">
        <v>2018</v>
      </c>
      <c r="AD6" s="21">
        <v>2019</v>
      </c>
      <c r="AE6" s="21">
        <v>2020</v>
      </c>
      <c r="AF6" s="22">
        <v>2021</v>
      </c>
      <c r="AG6" s="23">
        <v>2022</v>
      </c>
      <c r="AH6" s="24">
        <v>2023</v>
      </c>
      <c r="AI6" s="24">
        <v>2024</v>
      </c>
      <c r="AJ6" s="24">
        <v>2025</v>
      </c>
      <c r="AK6" s="25">
        <v>2026</v>
      </c>
      <c r="AL6" s="20">
        <v>2027</v>
      </c>
      <c r="AM6" s="21">
        <v>2028</v>
      </c>
      <c r="AN6" s="21">
        <v>2029</v>
      </c>
      <c r="AO6" s="21">
        <v>2030</v>
      </c>
      <c r="AP6" s="26">
        <v>2031</v>
      </c>
      <c r="AQ6" s="23" t="s">
        <v>26</v>
      </c>
      <c r="AR6" s="24" t="s">
        <v>26</v>
      </c>
      <c r="AS6" s="27" t="s">
        <v>26</v>
      </c>
    </row>
    <row r="7" spans="1:46">
      <c r="W7" s="15"/>
      <c r="X7" s="15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</row>
    <row r="8" spans="1:46" s="32" customFormat="1" ht="21">
      <c r="A8" s="29"/>
      <c r="B8" s="30" t="s">
        <v>27</v>
      </c>
      <c r="C8" s="29"/>
      <c r="D8" s="31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</row>
    <row r="9" spans="1:46" ht="15" customHeight="1">
      <c r="A9" s="33"/>
      <c r="B9" s="34"/>
      <c r="C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</row>
    <row r="10" spans="1:46" ht="18.75">
      <c r="C10" s="35" t="s">
        <v>28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/>
    </row>
    <row r="11" spans="1:46" ht="15" customHeight="1">
      <c r="A11" s="33"/>
      <c r="B11" s="34"/>
      <c r="C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</row>
    <row r="12" spans="1:46">
      <c r="A12" s="37"/>
      <c r="B12" s="37"/>
      <c r="D12" s="38" t="s">
        <v>29</v>
      </c>
      <c r="E12" s="38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1"/>
    </row>
    <row r="13" spans="1:46" ht="18.75">
      <c r="A13" s="33"/>
      <c r="B13" s="33"/>
      <c r="C13" s="33"/>
      <c r="D13" s="34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</row>
    <row r="14" spans="1:46">
      <c r="A14" s="33"/>
      <c r="B14" s="33"/>
      <c r="C14" s="33"/>
      <c r="D14" s="16" t="s">
        <v>30</v>
      </c>
      <c r="E14" s="33"/>
      <c r="F14" s="42" t="s">
        <v>31</v>
      </c>
      <c r="G14" s="43" t="s">
        <v>26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44" t="s">
        <v>32</v>
      </c>
      <c r="W14" s="16" t="s">
        <v>33</v>
      </c>
      <c r="X14" s="44" t="s">
        <v>34</v>
      </c>
      <c r="Y14" s="116">
        <f>Y50+Y53</f>
        <v>134.79652106156556</v>
      </c>
      <c r="Z14" s="116">
        <f t="shared" ref="Z14:AO14" si="0">Z50+Z53</f>
        <v>128.6276022042417</v>
      </c>
      <c r="AA14" s="116">
        <f t="shared" si="0"/>
        <v>117.61650449151173</v>
      </c>
      <c r="AB14" s="116">
        <f t="shared" si="0"/>
        <v>118.55987515951982</v>
      </c>
      <c r="AC14" s="116">
        <f t="shared" si="0"/>
        <v>104.03829443670591</v>
      </c>
      <c r="AD14" s="116">
        <f t="shared" si="0"/>
        <v>108.14932367905564</v>
      </c>
      <c r="AE14" s="116">
        <f t="shared" si="0"/>
        <v>117.16809977813477</v>
      </c>
      <c r="AF14" s="116">
        <f t="shared" si="0"/>
        <v>120.445771381646</v>
      </c>
      <c r="AG14" s="116">
        <f t="shared" si="0"/>
        <v>109.18157961600907</v>
      </c>
      <c r="AH14" s="116">
        <f t="shared" si="0"/>
        <v>113.97769799342441</v>
      </c>
      <c r="AI14" s="116">
        <f t="shared" si="0"/>
        <v>104.56403507367907</v>
      </c>
      <c r="AJ14" s="116">
        <f t="shared" si="0"/>
        <v>145.92832709234787</v>
      </c>
      <c r="AK14" s="116">
        <f t="shared" si="0"/>
        <v>147.80430210178594</v>
      </c>
      <c r="AL14" s="116">
        <f t="shared" si="0"/>
        <v>181.91286269819034</v>
      </c>
      <c r="AM14" s="116">
        <f t="shared" si="0"/>
        <v>186.66179006641318</v>
      </c>
      <c r="AN14" s="116">
        <f t="shared" si="0"/>
        <v>182.98322113007228</v>
      </c>
      <c r="AO14" s="116">
        <f t="shared" si="0"/>
        <v>180.81126594776717</v>
      </c>
      <c r="AP14" s="116">
        <f>AP50+AP53</f>
        <v>178.78031155685088</v>
      </c>
      <c r="AQ14" s="117">
        <f t="shared" ref="AQ14:AQ25" si="1">SUM(Y14:AF14)</f>
        <v>949.40199219238104</v>
      </c>
      <c r="AR14" s="117">
        <f t="shared" ref="AR14:AR25" si="2">SUM(AG14:AK14)</f>
        <v>621.45594187724646</v>
      </c>
      <c r="AS14" s="117">
        <f t="shared" ref="AS14:AS25" si="3">SUM(AL14:AP14)</f>
        <v>911.14945139929387</v>
      </c>
      <c r="AT14" s="33"/>
    </row>
    <row r="15" spans="1:46">
      <c r="A15" s="33"/>
      <c r="B15" s="33"/>
      <c r="C15" s="33"/>
      <c r="D15" s="16" t="s">
        <v>35</v>
      </c>
      <c r="E15" s="33"/>
      <c r="F15" s="42" t="s">
        <v>31</v>
      </c>
      <c r="G15" s="43" t="s">
        <v>26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44" t="s">
        <v>32</v>
      </c>
      <c r="W15" s="16" t="s">
        <v>33</v>
      </c>
      <c r="X15" s="44" t="s">
        <v>34</v>
      </c>
      <c r="Y15" s="116">
        <f>Y57+Y65</f>
        <v>84.176872733496396</v>
      </c>
      <c r="Z15" s="116">
        <f t="shared" ref="Z15:AP15" si="4">Z57+Z65</f>
        <v>76.183778576674015</v>
      </c>
      <c r="AA15" s="116">
        <f t="shared" si="4"/>
        <v>85.116570645297557</v>
      </c>
      <c r="AB15" s="116">
        <f t="shared" si="4"/>
        <v>80.450761314662131</v>
      </c>
      <c r="AC15" s="116">
        <f t="shared" si="4"/>
        <v>76.278060665934888</v>
      </c>
      <c r="AD15" s="116">
        <f t="shared" si="4"/>
        <v>84.447643544644791</v>
      </c>
      <c r="AE15" s="116">
        <f t="shared" si="4"/>
        <v>78.227086186891739</v>
      </c>
      <c r="AF15" s="116">
        <f t="shared" si="4"/>
        <v>89.564374848015774</v>
      </c>
      <c r="AG15" s="116">
        <f t="shared" si="4"/>
        <v>78.794811649517783</v>
      </c>
      <c r="AH15" s="116">
        <f t="shared" si="4"/>
        <v>74.158709099151139</v>
      </c>
      <c r="AI15" s="116">
        <f t="shared" si="4"/>
        <v>110.4299852134296</v>
      </c>
      <c r="AJ15" s="116">
        <f t="shared" si="4"/>
        <v>120.33896597115708</v>
      </c>
      <c r="AK15" s="116">
        <f t="shared" si="4"/>
        <v>121.5461250240749</v>
      </c>
      <c r="AL15" s="116">
        <f t="shared" si="4"/>
        <v>98.020567406031731</v>
      </c>
      <c r="AM15" s="116">
        <f t="shared" si="4"/>
        <v>105.47324883953212</v>
      </c>
      <c r="AN15" s="116">
        <f t="shared" si="4"/>
        <v>101.34174459046557</v>
      </c>
      <c r="AO15" s="116">
        <f t="shared" si="4"/>
        <v>96.114308939458354</v>
      </c>
      <c r="AP15" s="116">
        <f t="shared" si="4"/>
        <v>72.55927620627601</v>
      </c>
      <c r="AQ15" s="117">
        <f t="shared" si="1"/>
        <v>654.44514851561723</v>
      </c>
      <c r="AR15" s="117">
        <f t="shared" si="2"/>
        <v>505.26859695733054</v>
      </c>
      <c r="AS15" s="117">
        <f t="shared" si="3"/>
        <v>473.50914598176377</v>
      </c>
      <c r="AT15" s="33"/>
    </row>
    <row r="16" spans="1:46">
      <c r="A16" s="33"/>
      <c r="B16" s="33"/>
      <c r="C16" s="33"/>
      <c r="D16" s="16" t="s">
        <v>36</v>
      </c>
      <c r="E16" s="33"/>
      <c r="F16" s="42" t="s">
        <v>31</v>
      </c>
      <c r="G16" s="43" t="s">
        <v>26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44" t="s">
        <v>32</v>
      </c>
      <c r="W16" s="16" t="s">
        <v>33</v>
      </c>
      <c r="X16" s="44" t="s">
        <v>34</v>
      </c>
      <c r="Y16" s="116">
        <f>Y81</f>
        <v>103.81281197895285</v>
      </c>
      <c r="Z16" s="116">
        <f t="shared" ref="Z16:AP16" si="5">Z81</f>
        <v>108.18984356344392</v>
      </c>
      <c r="AA16" s="116">
        <f t="shared" si="5"/>
        <v>106.07077112500076</v>
      </c>
      <c r="AB16" s="116">
        <f t="shared" si="5"/>
        <v>106.68732938706439</v>
      </c>
      <c r="AC16" s="116">
        <f t="shared" si="5"/>
        <v>88.16829809560204</v>
      </c>
      <c r="AD16" s="116">
        <f t="shared" si="5"/>
        <v>99.680707123409789</v>
      </c>
      <c r="AE16" s="116">
        <f t="shared" si="5"/>
        <v>99.473282891654264</v>
      </c>
      <c r="AF16" s="116">
        <f t="shared" si="5"/>
        <v>96.13600724754032</v>
      </c>
      <c r="AG16" s="116">
        <f t="shared" si="5"/>
        <v>94.472819571683843</v>
      </c>
      <c r="AH16" s="116">
        <f t="shared" si="5"/>
        <v>125.47516829956587</v>
      </c>
      <c r="AI16" s="116">
        <f t="shared" si="5"/>
        <v>151.55024669999648</v>
      </c>
      <c r="AJ16" s="116">
        <f t="shared" si="5"/>
        <v>134.64913453059825</v>
      </c>
      <c r="AK16" s="116">
        <f t="shared" si="5"/>
        <v>133.97015156769507</v>
      </c>
      <c r="AL16" s="116">
        <f t="shared" si="5"/>
        <v>175.62713958233081</v>
      </c>
      <c r="AM16" s="116">
        <f t="shared" si="5"/>
        <v>177.64276353119189</v>
      </c>
      <c r="AN16" s="116">
        <f t="shared" si="5"/>
        <v>172.8865597857031</v>
      </c>
      <c r="AO16" s="116">
        <f t="shared" si="5"/>
        <v>174.95753774672667</v>
      </c>
      <c r="AP16" s="116">
        <f t="shared" si="5"/>
        <v>175.6989291743435</v>
      </c>
      <c r="AQ16" s="117">
        <f t="shared" si="1"/>
        <v>808.21905141266836</v>
      </c>
      <c r="AR16" s="117">
        <f t="shared" si="2"/>
        <v>640.11752066953954</v>
      </c>
      <c r="AS16" s="117">
        <f t="shared" si="3"/>
        <v>876.81292982029595</v>
      </c>
      <c r="AT16" s="33"/>
    </row>
    <row r="17" spans="1:46">
      <c r="A17" s="33"/>
      <c r="B17" s="33"/>
      <c r="C17" s="33"/>
      <c r="D17" s="45" t="s">
        <v>29</v>
      </c>
      <c r="E17" s="33"/>
      <c r="F17" s="46" t="s">
        <v>31</v>
      </c>
      <c r="G17" s="13" t="s">
        <v>37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15" t="s">
        <v>32</v>
      </c>
      <c r="W17" s="45" t="s">
        <v>33</v>
      </c>
      <c r="X17" s="15" t="s">
        <v>34</v>
      </c>
      <c r="Y17" s="118">
        <f t="shared" ref="Y17:AP17" si="6">SUM(Y14:Y16)</f>
        <v>322.78620577401477</v>
      </c>
      <c r="Z17" s="118">
        <f t="shared" si="6"/>
        <v>313.00122434435963</v>
      </c>
      <c r="AA17" s="118">
        <f t="shared" si="6"/>
        <v>308.80384626181007</v>
      </c>
      <c r="AB17" s="118">
        <f t="shared" si="6"/>
        <v>305.69796586124636</v>
      </c>
      <c r="AC17" s="118">
        <f t="shared" si="6"/>
        <v>268.48465319824282</v>
      </c>
      <c r="AD17" s="118">
        <f t="shared" si="6"/>
        <v>292.27767434711023</v>
      </c>
      <c r="AE17" s="118">
        <f t="shared" si="6"/>
        <v>294.86846885668081</v>
      </c>
      <c r="AF17" s="118">
        <f t="shared" si="6"/>
        <v>306.14615347720206</v>
      </c>
      <c r="AG17" s="118">
        <f t="shared" si="6"/>
        <v>282.44921083721067</v>
      </c>
      <c r="AH17" s="118">
        <f t="shared" si="6"/>
        <v>313.61157539214139</v>
      </c>
      <c r="AI17" s="118">
        <f t="shared" si="6"/>
        <v>366.54426698710517</v>
      </c>
      <c r="AJ17" s="118">
        <f t="shared" si="6"/>
        <v>400.9164275941032</v>
      </c>
      <c r="AK17" s="118">
        <f t="shared" si="6"/>
        <v>403.32057869355594</v>
      </c>
      <c r="AL17" s="118">
        <f t="shared" si="6"/>
        <v>455.56056968655287</v>
      </c>
      <c r="AM17" s="118">
        <f t="shared" si="6"/>
        <v>469.77780243713721</v>
      </c>
      <c r="AN17" s="118">
        <f t="shared" si="6"/>
        <v>457.21152550624095</v>
      </c>
      <c r="AO17" s="118">
        <f t="shared" si="6"/>
        <v>451.88311263395224</v>
      </c>
      <c r="AP17" s="118">
        <f t="shared" si="6"/>
        <v>427.03851693747038</v>
      </c>
      <c r="AQ17" s="119">
        <f t="shared" si="1"/>
        <v>2412.0661921206665</v>
      </c>
      <c r="AR17" s="119">
        <f t="shared" si="2"/>
        <v>1766.8420595041164</v>
      </c>
      <c r="AS17" s="119">
        <f t="shared" si="3"/>
        <v>2261.4715272013536</v>
      </c>
      <c r="AT17" s="33"/>
    </row>
    <row r="18" spans="1:46">
      <c r="A18" s="33"/>
      <c r="B18" s="33"/>
      <c r="C18" s="33"/>
      <c r="D18" s="16" t="s">
        <v>30</v>
      </c>
      <c r="E18" s="33"/>
      <c r="F18" s="42" t="s">
        <v>31</v>
      </c>
      <c r="G18" s="43" t="s">
        <v>26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44" t="s">
        <v>32</v>
      </c>
      <c r="W18" s="16" t="s">
        <v>38</v>
      </c>
      <c r="X18" s="44" t="s">
        <v>34</v>
      </c>
      <c r="Y18" s="116">
        <f t="shared" ref="Y18:AP18" si="7">Y106+Y109</f>
        <v>-3.9903281435840037</v>
      </c>
      <c r="Z18" s="116">
        <f t="shared" si="7"/>
        <v>-5.6050327296910583</v>
      </c>
      <c r="AA18" s="116">
        <f t="shared" si="7"/>
        <v>-4.7519612472019181</v>
      </c>
      <c r="AB18" s="116">
        <f t="shared" si="7"/>
        <v>-4.088331088165682</v>
      </c>
      <c r="AC18" s="116">
        <f t="shared" si="7"/>
        <v>-4.2475994426383803</v>
      </c>
      <c r="AD18" s="116">
        <f t="shared" si="7"/>
        <v>-3.6895470345999724</v>
      </c>
      <c r="AE18" s="116">
        <f t="shared" si="7"/>
        <v>-2.919908988123523</v>
      </c>
      <c r="AF18" s="116">
        <f t="shared" si="7"/>
        <v>-2.6607593645019976</v>
      </c>
      <c r="AG18" s="116">
        <f t="shared" si="7"/>
        <v>-3.8490636271220371</v>
      </c>
      <c r="AH18" s="116">
        <f t="shared" si="7"/>
        <v>-4.2134090752563518</v>
      </c>
      <c r="AI18" s="116">
        <f t="shared" si="7"/>
        <v>-3.6422849700000004</v>
      </c>
      <c r="AJ18" s="116">
        <f t="shared" si="7"/>
        <v>-2.9323427717308901</v>
      </c>
      <c r="AK18" s="116">
        <f t="shared" si="7"/>
        <v>-2.8879391781794781</v>
      </c>
      <c r="AL18" s="116">
        <f t="shared" si="7"/>
        <v>-2.1255123226588988</v>
      </c>
      <c r="AM18" s="116">
        <f t="shared" si="7"/>
        <v>-2.1240457387855627</v>
      </c>
      <c r="AN18" s="116">
        <f t="shared" si="7"/>
        <v>-2.1586195454801693</v>
      </c>
      <c r="AO18" s="116">
        <f t="shared" si="7"/>
        <v>-2.1678570700016491</v>
      </c>
      <c r="AP18" s="116">
        <f t="shared" si="7"/>
        <v>-2.1865121176668127</v>
      </c>
      <c r="AQ18" s="117">
        <f t="shared" si="1"/>
        <v>-31.953468038506539</v>
      </c>
      <c r="AR18" s="117">
        <f t="shared" si="2"/>
        <v>-17.525039622288759</v>
      </c>
      <c r="AS18" s="117">
        <f t="shared" si="3"/>
        <v>-10.762546794593092</v>
      </c>
      <c r="AT18" s="33"/>
    </row>
    <row r="19" spans="1:46">
      <c r="A19" s="33"/>
      <c r="B19" s="33"/>
      <c r="C19" s="33"/>
      <c r="D19" s="16" t="s">
        <v>35</v>
      </c>
      <c r="E19" s="33"/>
      <c r="F19" s="42" t="s">
        <v>31</v>
      </c>
      <c r="G19" s="43" t="s">
        <v>26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44" t="s">
        <v>32</v>
      </c>
      <c r="W19" s="16" t="s">
        <v>38</v>
      </c>
      <c r="X19" s="44" t="s">
        <v>34</v>
      </c>
      <c r="Y19" s="116">
        <f t="shared" ref="Y19:AP19" si="8">Y113+Y121</f>
        <v>-12.660514891111616</v>
      </c>
      <c r="Z19" s="116">
        <f t="shared" si="8"/>
        <v>-16.641952475346084</v>
      </c>
      <c r="AA19" s="116">
        <f t="shared" si="8"/>
        <v>-18.718902916923874</v>
      </c>
      <c r="AB19" s="116">
        <f t="shared" si="8"/>
        <v>-16.268836686553232</v>
      </c>
      <c r="AC19" s="116">
        <f t="shared" si="8"/>
        <v>-12.720551043761127</v>
      </c>
      <c r="AD19" s="116">
        <f t="shared" si="8"/>
        <v>-15.850206658694814</v>
      </c>
      <c r="AE19" s="116">
        <f t="shared" si="8"/>
        <v>-16.162142726993498</v>
      </c>
      <c r="AF19" s="116">
        <f t="shared" si="8"/>
        <v>-10.760348203971827</v>
      </c>
      <c r="AG19" s="116">
        <f t="shared" si="8"/>
        <v>-8.0921198079546617</v>
      </c>
      <c r="AH19" s="116">
        <f t="shared" si="8"/>
        <v>-10.318216613208264</v>
      </c>
      <c r="AI19" s="116">
        <f t="shared" si="8"/>
        <v>-7.435313540000001</v>
      </c>
      <c r="AJ19" s="116">
        <f t="shared" si="8"/>
        <v>-7.2998609933035281</v>
      </c>
      <c r="AK19" s="116">
        <f t="shared" si="8"/>
        <v>-4.8561893504842413</v>
      </c>
      <c r="AL19" s="116">
        <f t="shared" si="8"/>
        <v>-10.661962871377728</v>
      </c>
      <c r="AM19" s="116">
        <f t="shared" si="8"/>
        <v>-9.3739376615519632</v>
      </c>
      <c r="AN19" s="116">
        <f t="shared" si="8"/>
        <v>-8.5735189043059385</v>
      </c>
      <c r="AO19" s="116">
        <f t="shared" si="8"/>
        <v>-7.974060704598255</v>
      </c>
      <c r="AP19" s="116">
        <f t="shared" si="8"/>
        <v>-7.5368216455684331</v>
      </c>
      <c r="AQ19" s="117">
        <f t="shared" si="1"/>
        <v>-119.78345560335606</v>
      </c>
      <c r="AR19" s="117">
        <f t="shared" si="2"/>
        <v>-38.001700304950695</v>
      </c>
      <c r="AS19" s="117">
        <f t="shared" si="3"/>
        <v>-44.120301787402319</v>
      </c>
      <c r="AT19" s="33"/>
    </row>
    <row r="20" spans="1:46">
      <c r="A20" s="33"/>
      <c r="B20" s="33"/>
      <c r="C20" s="33"/>
      <c r="D20" s="16" t="s">
        <v>36</v>
      </c>
      <c r="E20" s="33"/>
      <c r="F20" s="42" t="s">
        <v>31</v>
      </c>
      <c r="G20" s="43" t="s">
        <v>26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44" t="s">
        <v>32</v>
      </c>
      <c r="W20" s="16" t="s">
        <v>38</v>
      </c>
      <c r="X20" s="44" t="s">
        <v>34</v>
      </c>
      <c r="Y20" s="116">
        <f t="shared" ref="Y20:AP20" si="9">Y137</f>
        <v>-2.8497214796941166</v>
      </c>
      <c r="Z20" s="116">
        <f t="shared" si="9"/>
        <v>-1.8135417899117128</v>
      </c>
      <c r="AA20" s="116">
        <f t="shared" si="9"/>
        <v>-1.3402935861271794</v>
      </c>
      <c r="AB20" s="116">
        <f t="shared" si="9"/>
        <v>-4.0049511183909354</v>
      </c>
      <c r="AC20" s="116">
        <f t="shared" si="9"/>
        <v>-1.5273853863561035</v>
      </c>
      <c r="AD20" s="116">
        <f t="shared" si="9"/>
        <v>-2.6636505587119097</v>
      </c>
      <c r="AE20" s="116">
        <f t="shared" si="9"/>
        <v>-3.0150484133307054</v>
      </c>
      <c r="AF20" s="116">
        <f t="shared" si="9"/>
        <v>-3.2218066258463538</v>
      </c>
      <c r="AG20" s="116">
        <f t="shared" si="9"/>
        <v>-5.1063039071608944</v>
      </c>
      <c r="AH20" s="116">
        <f t="shared" si="9"/>
        <v>-3.2056294166402846</v>
      </c>
      <c r="AI20" s="116">
        <f t="shared" si="9"/>
        <v>-2.5749169458817978</v>
      </c>
      <c r="AJ20" s="116">
        <f t="shared" si="9"/>
        <v>-1.1322651699997295</v>
      </c>
      <c r="AK20" s="116">
        <f t="shared" si="9"/>
        <v>-1.1450643729981824</v>
      </c>
      <c r="AL20" s="116">
        <f t="shared" si="9"/>
        <v>-3.2503746308545041</v>
      </c>
      <c r="AM20" s="116">
        <f t="shared" si="9"/>
        <v>-3.2503746308545041</v>
      </c>
      <c r="AN20" s="116">
        <f t="shared" si="9"/>
        <v>-3.2503746308545041</v>
      </c>
      <c r="AO20" s="116">
        <f t="shared" si="9"/>
        <v>-3.2503746308545041</v>
      </c>
      <c r="AP20" s="116">
        <f t="shared" si="9"/>
        <v>-3.2503746308545041</v>
      </c>
      <c r="AQ20" s="117">
        <f t="shared" si="1"/>
        <v>-20.436398958369018</v>
      </c>
      <c r="AR20" s="117">
        <f t="shared" si="2"/>
        <v>-13.16417981268089</v>
      </c>
      <c r="AS20" s="117">
        <f t="shared" si="3"/>
        <v>-16.25187315427252</v>
      </c>
      <c r="AT20" s="33"/>
    </row>
    <row r="21" spans="1:46">
      <c r="A21" s="33"/>
      <c r="B21" s="33"/>
      <c r="C21" s="33"/>
      <c r="D21" s="45" t="s">
        <v>29</v>
      </c>
      <c r="E21" s="33"/>
      <c r="F21" s="46" t="s">
        <v>31</v>
      </c>
      <c r="G21" s="13" t="s">
        <v>39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15" t="s">
        <v>32</v>
      </c>
      <c r="W21" s="45" t="s">
        <v>38</v>
      </c>
      <c r="X21" s="15" t="s">
        <v>34</v>
      </c>
      <c r="Y21" s="118">
        <f t="shared" ref="Y21:AP21" si="10">SUM(Y18:Y20)</f>
        <v>-19.500564514389737</v>
      </c>
      <c r="Z21" s="118">
        <f t="shared" si="10"/>
        <v>-24.060526994948855</v>
      </c>
      <c r="AA21" s="118">
        <f t="shared" si="10"/>
        <v>-24.811157750252971</v>
      </c>
      <c r="AB21" s="118">
        <f t="shared" si="10"/>
        <v>-24.362118893109848</v>
      </c>
      <c r="AC21" s="118">
        <f t="shared" si="10"/>
        <v>-18.495535872755614</v>
      </c>
      <c r="AD21" s="118">
        <f t="shared" si="10"/>
        <v>-22.203404252006699</v>
      </c>
      <c r="AE21" s="118">
        <f t="shared" si="10"/>
        <v>-22.097100128447728</v>
      </c>
      <c r="AF21" s="118">
        <f t="shared" si="10"/>
        <v>-16.642914194320177</v>
      </c>
      <c r="AG21" s="118">
        <f t="shared" si="10"/>
        <v>-17.047487342237595</v>
      </c>
      <c r="AH21" s="118">
        <f t="shared" si="10"/>
        <v>-17.7372551051049</v>
      </c>
      <c r="AI21" s="118">
        <f t="shared" si="10"/>
        <v>-13.652515455881799</v>
      </c>
      <c r="AJ21" s="118">
        <f t="shared" si="10"/>
        <v>-11.364468935034148</v>
      </c>
      <c r="AK21" s="118">
        <f t="shared" si="10"/>
        <v>-8.889192901661902</v>
      </c>
      <c r="AL21" s="118">
        <f t="shared" si="10"/>
        <v>-16.037849824891133</v>
      </c>
      <c r="AM21" s="118">
        <f t="shared" si="10"/>
        <v>-14.74835803119203</v>
      </c>
      <c r="AN21" s="118">
        <f t="shared" si="10"/>
        <v>-13.982513080640611</v>
      </c>
      <c r="AO21" s="118">
        <f t="shared" si="10"/>
        <v>-13.392292405454407</v>
      </c>
      <c r="AP21" s="118">
        <f t="shared" si="10"/>
        <v>-12.97370839408975</v>
      </c>
      <c r="AQ21" s="119">
        <f t="shared" si="1"/>
        <v>-172.17332260023164</v>
      </c>
      <c r="AR21" s="119">
        <f t="shared" si="2"/>
        <v>-68.690919739920346</v>
      </c>
      <c r="AS21" s="119">
        <f t="shared" si="3"/>
        <v>-71.134721736267934</v>
      </c>
      <c r="AT21" s="33"/>
    </row>
    <row r="22" spans="1:46">
      <c r="A22" s="33"/>
      <c r="B22" s="33"/>
      <c r="C22" s="33"/>
      <c r="D22" s="16" t="s">
        <v>30</v>
      </c>
      <c r="E22" s="33"/>
      <c r="F22" s="42" t="s">
        <v>31</v>
      </c>
      <c r="G22" s="43" t="s">
        <v>26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44" t="s">
        <v>32</v>
      </c>
      <c r="W22" s="16" t="s">
        <v>40</v>
      </c>
      <c r="X22" s="44" t="s">
        <v>34</v>
      </c>
      <c r="Y22" s="116">
        <f t="shared" ref="Y22:AP22" si="11">Y162+Y165</f>
        <v>130.80619291798158</v>
      </c>
      <c r="Z22" s="116">
        <f t="shared" si="11"/>
        <v>123.02256947455064</v>
      </c>
      <c r="AA22" s="116">
        <f t="shared" si="11"/>
        <v>112.8645432443098</v>
      </c>
      <c r="AB22" s="116">
        <f t="shared" si="11"/>
        <v>114.47154407135415</v>
      </c>
      <c r="AC22" s="116">
        <f t="shared" si="11"/>
        <v>99.790694994067536</v>
      </c>
      <c r="AD22" s="116">
        <f t="shared" si="11"/>
        <v>104.45977664445566</v>
      </c>
      <c r="AE22" s="116">
        <f t="shared" si="11"/>
        <v>114.24819079001126</v>
      </c>
      <c r="AF22" s="116">
        <f t="shared" si="11"/>
        <v>117.785012017144</v>
      </c>
      <c r="AG22" s="116">
        <f t="shared" si="11"/>
        <v>105.33251598888704</v>
      </c>
      <c r="AH22" s="116">
        <f t="shared" si="11"/>
        <v>109.76428891816806</v>
      </c>
      <c r="AI22" s="116">
        <f t="shared" si="11"/>
        <v>100.92175010367905</v>
      </c>
      <c r="AJ22" s="116">
        <f t="shared" si="11"/>
        <v>142.99598432061697</v>
      </c>
      <c r="AK22" s="116">
        <f t="shared" si="11"/>
        <v>144.91636292360647</v>
      </c>
      <c r="AL22" s="116">
        <f t="shared" si="11"/>
        <v>179.78735037553145</v>
      </c>
      <c r="AM22" s="116">
        <f t="shared" si="11"/>
        <v>184.53774432762762</v>
      </c>
      <c r="AN22" s="116">
        <f t="shared" si="11"/>
        <v>180.82460158459213</v>
      </c>
      <c r="AO22" s="116">
        <f t="shared" si="11"/>
        <v>178.64340887776552</v>
      </c>
      <c r="AP22" s="116">
        <f t="shared" si="11"/>
        <v>176.59379943918407</v>
      </c>
      <c r="AQ22" s="117">
        <f t="shared" si="1"/>
        <v>917.44852415387459</v>
      </c>
      <c r="AR22" s="117">
        <f t="shared" si="2"/>
        <v>603.93090225495757</v>
      </c>
      <c r="AS22" s="117">
        <f t="shared" si="3"/>
        <v>900.3869046047007</v>
      </c>
      <c r="AT22" s="33"/>
    </row>
    <row r="23" spans="1:46">
      <c r="A23" s="33"/>
      <c r="B23" s="33"/>
      <c r="C23" s="33"/>
      <c r="D23" s="16" t="s">
        <v>35</v>
      </c>
      <c r="E23" s="33"/>
      <c r="F23" s="42" t="s">
        <v>31</v>
      </c>
      <c r="G23" s="43" t="s">
        <v>26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44" t="s">
        <v>32</v>
      </c>
      <c r="W23" s="16" t="s">
        <v>40</v>
      </c>
      <c r="X23" s="44" t="s">
        <v>34</v>
      </c>
      <c r="Y23" s="116">
        <f>Y169+Y177</f>
        <v>71.516357842384792</v>
      </c>
      <c r="Z23" s="116">
        <f t="shared" ref="Z23:AP23" si="12">Z169+Z177</f>
        <v>59.541826101327928</v>
      </c>
      <c r="AA23" s="116">
        <f t="shared" si="12"/>
        <v>66.397667728373676</v>
      </c>
      <c r="AB23" s="116">
        <f t="shared" si="12"/>
        <v>64.181924628108902</v>
      </c>
      <c r="AC23" s="116">
        <f t="shared" si="12"/>
        <v>63.557509622173754</v>
      </c>
      <c r="AD23" s="116">
        <f t="shared" si="12"/>
        <v>68.597436885949975</v>
      </c>
      <c r="AE23" s="116">
        <f t="shared" si="12"/>
        <v>62.064943459898252</v>
      </c>
      <c r="AF23" s="116">
        <f t="shared" si="12"/>
        <v>78.804026644043944</v>
      </c>
      <c r="AG23" s="116">
        <f t="shared" si="12"/>
        <v>70.702691841563123</v>
      </c>
      <c r="AH23" s="116">
        <f t="shared" si="12"/>
        <v>63.840492485942875</v>
      </c>
      <c r="AI23" s="116">
        <f t="shared" si="12"/>
        <v>102.99467167342959</v>
      </c>
      <c r="AJ23" s="116">
        <f t="shared" si="12"/>
        <v>113.03910497785354</v>
      </c>
      <c r="AK23" s="116">
        <f t="shared" si="12"/>
        <v>116.68993567359065</v>
      </c>
      <c r="AL23" s="116">
        <f t="shared" si="12"/>
        <v>87.358604534654006</v>
      </c>
      <c r="AM23" s="116">
        <f t="shared" si="12"/>
        <v>96.099311177980155</v>
      </c>
      <c r="AN23" s="116">
        <f t="shared" si="12"/>
        <v>92.768225686159624</v>
      </c>
      <c r="AO23" s="116">
        <f t="shared" si="12"/>
        <v>88.140248234860096</v>
      </c>
      <c r="AP23" s="116">
        <f t="shared" si="12"/>
        <v>65.022454560707573</v>
      </c>
      <c r="AQ23" s="117">
        <f t="shared" si="1"/>
        <v>534.66169291226117</v>
      </c>
      <c r="AR23" s="117">
        <f t="shared" si="2"/>
        <v>467.26689665237978</v>
      </c>
      <c r="AS23" s="117">
        <f t="shared" si="3"/>
        <v>429.38884419436147</v>
      </c>
      <c r="AT23" s="33"/>
    </row>
    <row r="24" spans="1:46">
      <c r="A24" s="33"/>
      <c r="B24" s="33"/>
      <c r="C24" s="33"/>
      <c r="D24" s="16" t="s">
        <v>36</v>
      </c>
      <c r="E24" s="33"/>
      <c r="F24" s="42" t="s">
        <v>31</v>
      </c>
      <c r="G24" s="43" t="s">
        <v>26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44" t="s">
        <v>32</v>
      </c>
      <c r="W24" s="16" t="s">
        <v>40</v>
      </c>
      <c r="X24" s="44" t="s">
        <v>34</v>
      </c>
      <c r="Y24" s="116">
        <f>Y193</f>
        <v>100.96309049925874</v>
      </c>
      <c r="Z24" s="116">
        <f t="shared" ref="Z24:AP24" si="13">Z193</f>
        <v>106.37630177353221</v>
      </c>
      <c r="AA24" s="116">
        <f t="shared" si="13"/>
        <v>104.73047753887357</v>
      </c>
      <c r="AB24" s="116">
        <f t="shared" si="13"/>
        <v>102.68237826867346</v>
      </c>
      <c r="AC24" s="116">
        <f t="shared" si="13"/>
        <v>86.640912709245924</v>
      </c>
      <c r="AD24" s="116">
        <f t="shared" si="13"/>
        <v>97.017056564697882</v>
      </c>
      <c r="AE24" s="116">
        <f t="shared" si="13"/>
        <v>96.458234478323561</v>
      </c>
      <c r="AF24" s="116">
        <f t="shared" si="13"/>
        <v>92.914200621693965</v>
      </c>
      <c r="AG24" s="116">
        <f t="shared" si="13"/>
        <v>89.36651566452295</v>
      </c>
      <c r="AH24" s="116">
        <f t="shared" si="13"/>
        <v>122.26953888292559</v>
      </c>
      <c r="AI24" s="116">
        <f t="shared" si="13"/>
        <v>148.97532975411468</v>
      </c>
      <c r="AJ24" s="116">
        <f t="shared" si="13"/>
        <v>133.51686936059852</v>
      </c>
      <c r="AK24" s="116">
        <f t="shared" si="13"/>
        <v>132.82508719469686</v>
      </c>
      <c r="AL24" s="116">
        <f t="shared" si="13"/>
        <v>172.3767649514763</v>
      </c>
      <c r="AM24" s="116">
        <f t="shared" si="13"/>
        <v>174.39238890033741</v>
      </c>
      <c r="AN24" s="116">
        <f t="shared" si="13"/>
        <v>169.63618515484862</v>
      </c>
      <c r="AO24" s="116">
        <f t="shared" si="13"/>
        <v>171.70716311587216</v>
      </c>
      <c r="AP24" s="116">
        <f t="shared" si="13"/>
        <v>172.44855454348902</v>
      </c>
      <c r="AQ24" s="117">
        <f t="shared" si="1"/>
        <v>787.7826524542993</v>
      </c>
      <c r="AR24" s="117">
        <f t="shared" si="2"/>
        <v>626.95334085685863</v>
      </c>
      <c r="AS24" s="117">
        <f t="shared" si="3"/>
        <v>860.56105666602343</v>
      </c>
      <c r="AT24" s="33"/>
    </row>
    <row r="25" spans="1:46">
      <c r="A25" s="33"/>
      <c r="B25" s="33"/>
      <c r="C25" s="33"/>
      <c r="D25" s="45" t="s">
        <v>29</v>
      </c>
      <c r="E25" s="33"/>
      <c r="F25" s="46" t="s">
        <v>31</v>
      </c>
      <c r="G25" s="13" t="s">
        <v>41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15" t="s">
        <v>32</v>
      </c>
      <c r="W25" s="45" t="s">
        <v>40</v>
      </c>
      <c r="X25" s="15" t="s">
        <v>34</v>
      </c>
      <c r="Y25" s="118">
        <f>SUM(Y22:Y24)</f>
        <v>303.28564125962509</v>
      </c>
      <c r="Z25" s="118">
        <f t="shared" ref="Z25:AP25" si="14">SUM(Z22:Z24)</f>
        <v>288.94069734941075</v>
      </c>
      <c r="AA25" s="118">
        <f t="shared" si="14"/>
        <v>283.99268851155705</v>
      </c>
      <c r="AB25" s="118">
        <f t="shared" si="14"/>
        <v>281.33584696813648</v>
      </c>
      <c r="AC25" s="118">
        <f t="shared" si="14"/>
        <v>249.9891173254872</v>
      </c>
      <c r="AD25" s="118">
        <f t="shared" si="14"/>
        <v>270.07427009510354</v>
      </c>
      <c r="AE25" s="118">
        <f t="shared" si="14"/>
        <v>272.77136872823309</v>
      </c>
      <c r="AF25" s="118">
        <f t="shared" si="14"/>
        <v>289.50323928288191</v>
      </c>
      <c r="AG25" s="118">
        <f t="shared" si="14"/>
        <v>265.40172349497311</v>
      </c>
      <c r="AH25" s="118">
        <f t="shared" si="14"/>
        <v>295.87432028703654</v>
      </c>
      <c r="AI25" s="118">
        <f t="shared" si="14"/>
        <v>352.89175153122335</v>
      </c>
      <c r="AJ25" s="118">
        <f t="shared" si="14"/>
        <v>389.55195865906899</v>
      </c>
      <c r="AK25" s="118">
        <f t="shared" si="14"/>
        <v>394.43138579189394</v>
      </c>
      <c r="AL25" s="118">
        <f t="shared" si="14"/>
        <v>439.5227198616617</v>
      </c>
      <c r="AM25" s="118">
        <f t="shared" si="14"/>
        <v>455.02944440594524</v>
      </c>
      <c r="AN25" s="118">
        <f t="shared" si="14"/>
        <v>443.22901242560033</v>
      </c>
      <c r="AO25" s="118">
        <f t="shared" si="14"/>
        <v>438.4908202284978</v>
      </c>
      <c r="AP25" s="118">
        <f t="shared" si="14"/>
        <v>414.06480854338065</v>
      </c>
      <c r="AQ25" s="119">
        <f t="shared" si="1"/>
        <v>2239.8928695204354</v>
      </c>
      <c r="AR25" s="119">
        <f t="shared" si="2"/>
        <v>1698.1511397641959</v>
      </c>
      <c r="AS25" s="119">
        <f t="shared" si="3"/>
        <v>2190.3368054650855</v>
      </c>
      <c r="AT25" s="33"/>
    </row>
    <row r="26" spans="1:46">
      <c r="A26" s="33"/>
      <c r="B26" s="33"/>
      <c r="C26" s="33"/>
      <c r="D26" s="45"/>
      <c r="E26" s="33"/>
      <c r="F26" s="46"/>
      <c r="G26" s="1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15"/>
      <c r="W26" s="45"/>
      <c r="X26" s="15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8"/>
      <c r="AR26" s="48"/>
      <c r="AS26" s="48"/>
      <c r="AT26" s="33"/>
    </row>
    <row r="27" spans="1:46">
      <c r="A27" s="33"/>
      <c r="B27" s="33"/>
      <c r="C27" s="33"/>
      <c r="D27" s="45" t="s">
        <v>29</v>
      </c>
      <c r="E27" s="33"/>
      <c r="F27" s="16" t="s">
        <v>42</v>
      </c>
      <c r="G27" s="13" t="s">
        <v>43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15" t="s">
        <v>32</v>
      </c>
      <c r="W27" s="45" t="s">
        <v>40</v>
      </c>
      <c r="X27" s="15" t="s">
        <v>34</v>
      </c>
      <c r="Y27" s="118">
        <f>Y206</f>
        <v>103.31772708231004</v>
      </c>
      <c r="Z27" s="118">
        <f t="shared" ref="Z27:AP27" si="15">Z206</f>
        <v>103.43588531652526</v>
      </c>
      <c r="AA27" s="118">
        <f t="shared" si="15"/>
        <v>103.11583306471913</v>
      </c>
      <c r="AB27" s="118">
        <f t="shared" si="15"/>
        <v>134.76335302111517</v>
      </c>
      <c r="AC27" s="118">
        <f t="shared" si="15"/>
        <v>148.89178293343321</v>
      </c>
      <c r="AD27" s="118">
        <f t="shared" si="15"/>
        <v>110.67297732254583</v>
      </c>
      <c r="AE27" s="118">
        <f t="shared" si="15"/>
        <v>119.25508010202746</v>
      </c>
      <c r="AF27" s="118">
        <f t="shared" si="15"/>
        <v>119.14363147348301</v>
      </c>
      <c r="AG27" s="118">
        <f t="shared" si="15"/>
        <v>133.25131691627413</v>
      </c>
      <c r="AH27" s="118">
        <f t="shared" si="15"/>
        <v>219.78499107855612</v>
      </c>
      <c r="AI27" s="118">
        <f t="shared" si="15"/>
        <v>117.34443161999999</v>
      </c>
      <c r="AJ27" s="118">
        <f t="shared" si="15"/>
        <v>107.05171722152386</v>
      </c>
      <c r="AK27" s="118">
        <f t="shared" si="15"/>
        <v>124.56125599827871</v>
      </c>
      <c r="AL27" s="118">
        <f t="shared" si="15"/>
        <v>115.30034693733236</v>
      </c>
      <c r="AM27" s="118">
        <f t="shared" si="15"/>
        <v>114.86802741118221</v>
      </c>
      <c r="AN27" s="118">
        <f t="shared" si="15"/>
        <v>115.39511718438166</v>
      </c>
      <c r="AO27" s="118">
        <f t="shared" si="15"/>
        <v>114.97212112069315</v>
      </c>
      <c r="AP27" s="118">
        <f t="shared" si="15"/>
        <v>114.89309079335474</v>
      </c>
      <c r="AQ27" s="119">
        <f>SUM(Y27:AF27)</f>
        <v>942.59627031615912</v>
      </c>
      <c r="AR27" s="119">
        <f>SUM(AG27:AK27)</f>
        <v>701.9937128346329</v>
      </c>
      <c r="AS27" s="119">
        <f>SUM(AL27:AP27)</f>
        <v>575.42870344694416</v>
      </c>
      <c r="AT27" s="33"/>
    </row>
    <row r="28" spans="1:46">
      <c r="A28" s="33"/>
      <c r="B28" s="33"/>
      <c r="C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33"/>
    </row>
    <row r="29" spans="1:46" s="50" customFormat="1">
      <c r="A29" s="33"/>
      <c r="B29" s="33"/>
      <c r="C29" s="33"/>
      <c r="D29" s="45" t="s">
        <v>29</v>
      </c>
      <c r="E29" s="33"/>
      <c r="F29" s="33"/>
      <c r="G29" s="13" t="s">
        <v>44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15" t="s">
        <v>32</v>
      </c>
      <c r="W29" s="45" t="s">
        <v>40</v>
      </c>
      <c r="X29" s="15" t="s">
        <v>34</v>
      </c>
      <c r="Y29" s="120">
        <f>SUM(Y25:Y27)</f>
        <v>406.60336834193515</v>
      </c>
      <c r="Z29" s="120">
        <f t="shared" ref="Z29:AP29" si="16">SUM(Z25:Z27)</f>
        <v>392.37658266593598</v>
      </c>
      <c r="AA29" s="120">
        <f t="shared" si="16"/>
        <v>387.10852157627619</v>
      </c>
      <c r="AB29" s="120">
        <f t="shared" si="16"/>
        <v>416.09919998925164</v>
      </c>
      <c r="AC29" s="120">
        <f t="shared" si="16"/>
        <v>398.88090025892041</v>
      </c>
      <c r="AD29" s="120">
        <f t="shared" si="16"/>
        <v>380.74724741764936</v>
      </c>
      <c r="AE29" s="120">
        <f t="shared" si="16"/>
        <v>392.02644883026056</v>
      </c>
      <c r="AF29" s="120">
        <f t="shared" si="16"/>
        <v>408.64687075636493</v>
      </c>
      <c r="AG29" s="120">
        <f t="shared" si="16"/>
        <v>398.65304041124728</v>
      </c>
      <c r="AH29" s="120">
        <f t="shared" si="16"/>
        <v>515.65931136559266</v>
      </c>
      <c r="AI29" s="120">
        <f t="shared" si="16"/>
        <v>470.23618315122337</v>
      </c>
      <c r="AJ29" s="120">
        <f t="shared" si="16"/>
        <v>496.60367588059285</v>
      </c>
      <c r="AK29" s="120">
        <f t="shared" si="16"/>
        <v>518.99264179017268</v>
      </c>
      <c r="AL29" s="120">
        <f t="shared" si="16"/>
        <v>554.82306679899409</v>
      </c>
      <c r="AM29" s="120">
        <f t="shared" si="16"/>
        <v>569.89747181712744</v>
      </c>
      <c r="AN29" s="120">
        <f t="shared" si="16"/>
        <v>558.62412960998199</v>
      </c>
      <c r="AO29" s="120">
        <f t="shared" si="16"/>
        <v>553.46294134919094</v>
      </c>
      <c r="AP29" s="120">
        <f t="shared" si="16"/>
        <v>528.95789933673541</v>
      </c>
      <c r="AQ29" s="121">
        <f>SUM(Y29:AF29)</f>
        <v>3182.4891398365944</v>
      </c>
      <c r="AR29" s="121">
        <f>SUM(AG29:AK29)</f>
        <v>2400.1448525988289</v>
      </c>
      <c r="AS29" s="121">
        <f>SUM(AL29:AP29)</f>
        <v>2765.7655089120299</v>
      </c>
      <c r="AT29" s="33"/>
    </row>
    <row r="30" spans="1:46" ht="15.75">
      <c r="A30" s="33"/>
      <c r="B30" s="33"/>
      <c r="C30" s="33"/>
      <c r="D30" s="51"/>
      <c r="E30" s="52"/>
      <c r="F30" s="52"/>
      <c r="G30" s="53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4"/>
      <c r="W30" s="51"/>
      <c r="X30" s="54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6"/>
      <c r="AS30" s="56"/>
      <c r="AT30" s="33"/>
    </row>
    <row r="31" spans="1:46" ht="15.75">
      <c r="A31" s="33"/>
      <c r="B31" s="33"/>
      <c r="C31" s="33"/>
      <c r="D31" s="42" t="s">
        <v>45</v>
      </c>
      <c r="E31" s="52"/>
      <c r="F31" s="52"/>
      <c r="G31" s="53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4"/>
      <c r="W31" s="51"/>
      <c r="X31" s="54"/>
      <c r="Y31" s="57" t="str">
        <f t="shared" ref="Y31:AS31" si="17">IF(Y17+Y21=Y25,"OK","ERROR")</f>
        <v>OK</v>
      </c>
      <c r="Z31" s="57" t="str">
        <f t="shared" si="17"/>
        <v>OK</v>
      </c>
      <c r="AA31" s="57" t="str">
        <f t="shared" si="17"/>
        <v>OK</v>
      </c>
      <c r="AB31" s="57" t="str">
        <f t="shared" si="17"/>
        <v>ERROR</v>
      </c>
      <c r="AC31" s="57" t="str">
        <f t="shared" si="17"/>
        <v>OK</v>
      </c>
      <c r="AD31" s="57" t="str">
        <f t="shared" si="17"/>
        <v>OK</v>
      </c>
      <c r="AE31" s="57" t="str">
        <f t="shared" si="17"/>
        <v>OK</v>
      </c>
      <c r="AF31" s="57" t="str">
        <f t="shared" si="17"/>
        <v>OK</v>
      </c>
      <c r="AG31" s="57" t="str">
        <f t="shared" si="17"/>
        <v>OK</v>
      </c>
      <c r="AH31" s="57" t="str">
        <f t="shared" si="17"/>
        <v>ERROR</v>
      </c>
      <c r="AI31" s="57" t="str">
        <f t="shared" si="17"/>
        <v>OK</v>
      </c>
      <c r="AJ31" s="57" t="str">
        <f t="shared" si="17"/>
        <v>OK</v>
      </c>
      <c r="AK31" s="57" t="str">
        <f t="shared" si="17"/>
        <v>OK</v>
      </c>
      <c r="AL31" s="57" t="str">
        <f t="shared" si="17"/>
        <v>OK</v>
      </c>
      <c r="AM31" s="57" t="str">
        <f t="shared" si="17"/>
        <v>OK</v>
      </c>
      <c r="AN31" s="57" t="str">
        <f t="shared" si="17"/>
        <v>OK</v>
      </c>
      <c r="AO31" s="57" t="str">
        <f t="shared" si="17"/>
        <v>OK</v>
      </c>
      <c r="AP31" s="57" t="str">
        <f t="shared" si="17"/>
        <v>OK</v>
      </c>
      <c r="AQ31" s="57" t="str">
        <f t="shared" si="17"/>
        <v>ERROR</v>
      </c>
      <c r="AR31" s="57" t="str">
        <f t="shared" si="17"/>
        <v>OK</v>
      </c>
      <c r="AS31" s="57" t="str">
        <f t="shared" si="17"/>
        <v>OK</v>
      </c>
      <c r="AT31" s="33"/>
    </row>
    <row r="32" spans="1:46" ht="15.75">
      <c r="A32" s="33"/>
      <c r="B32" s="33"/>
      <c r="C32" s="33"/>
      <c r="D32" s="42"/>
      <c r="E32" s="52"/>
      <c r="F32" s="52"/>
      <c r="G32" s="53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4"/>
      <c r="W32" s="51"/>
      <c r="X32" s="54"/>
      <c r="Y32" s="58"/>
      <c r="Z32" s="58"/>
      <c r="AA32" s="58"/>
      <c r="AB32" s="59" t="s">
        <v>46</v>
      </c>
      <c r="AC32" s="60"/>
      <c r="AD32" s="58"/>
      <c r="AE32" s="58"/>
      <c r="AF32" s="58"/>
      <c r="AG32" s="58"/>
      <c r="AH32" s="59" t="s">
        <v>46</v>
      </c>
      <c r="AI32" s="58"/>
      <c r="AJ32" s="58"/>
      <c r="AK32" s="58"/>
      <c r="AL32" s="58"/>
      <c r="AM32" s="58"/>
      <c r="AN32" s="58"/>
      <c r="AO32" s="58"/>
      <c r="AP32" s="58"/>
      <c r="AQ32" s="59" t="s">
        <v>46</v>
      </c>
      <c r="AR32" s="58"/>
      <c r="AS32" s="58"/>
      <c r="AT32" s="33"/>
    </row>
    <row r="33" spans="1:46">
      <c r="A33" s="37"/>
      <c r="B33" s="37"/>
      <c r="D33" s="38" t="s">
        <v>47</v>
      </c>
      <c r="E33" s="3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41"/>
    </row>
    <row r="34" spans="1:46" ht="15.75">
      <c r="A34" s="33"/>
      <c r="B34" s="33"/>
      <c r="C34" s="33"/>
      <c r="D34" s="42"/>
      <c r="E34" s="52"/>
      <c r="F34" s="52"/>
      <c r="G34" s="53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4"/>
      <c r="W34" s="51"/>
      <c r="X34" s="54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33"/>
    </row>
    <row r="35" spans="1:46">
      <c r="A35" s="33"/>
      <c r="B35" s="33"/>
      <c r="C35" s="33"/>
      <c r="D35" s="16" t="s">
        <v>30</v>
      </c>
      <c r="E35" s="33"/>
      <c r="F35" s="42" t="s">
        <v>31</v>
      </c>
      <c r="G35" s="43" t="s">
        <v>26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4" t="s">
        <v>32</v>
      </c>
      <c r="W35" s="16" t="s">
        <v>33</v>
      </c>
      <c r="X35" s="44" t="s">
        <v>34</v>
      </c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116">
        <v>100.92175010367905</v>
      </c>
      <c r="AJ35" s="116">
        <v>142.99598432061697</v>
      </c>
      <c r="AK35" s="116">
        <v>144.91636292360647</v>
      </c>
      <c r="AL35" s="116">
        <v>178.8884136236538</v>
      </c>
      <c r="AM35" s="116">
        <v>182.68775344074317</v>
      </c>
      <c r="AN35" s="116">
        <v>178.09864811262923</v>
      </c>
      <c r="AO35" s="116">
        <v>175.04365475552203</v>
      </c>
      <c r="AP35" s="116">
        <v>172.13458470868792</v>
      </c>
      <c r="AQ35" s="58"/>
      <c r="AR35" s="58"/>
      <c r="AS35" s="117">
        <f>SUM(AL35:AP35)</f>
        <v>886.85305464123621</v>
      </c>
      <c r="AT35" s="33"/>
    </row>
    <row r="36" spans="1:46">
      <c r="A36" s="33"/>
      <c r="B36" s="33"/>
      <c r="C36" s="33"/>
      <c r="D36" s="16" t="s">
        <v>35</v>
      </c>
      <c r="E36" s="33"/>
      <c r="F36" s="42" t="s">
        <v>31</v>
      </c>
      <c r="G36" s="43" t="s">
        <v>26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44" t="s">
        <v>32</v>
      </c>
      <c r="W36" s="16" t="s">
        <v>33</v>
      </c>
      <c r="X36" s="44" t="s">
        <v>34</v>
      </c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116">
        <v>102.99467167342959</v>
      </c>
      <c r="AJ36" s="116">
        <v>113.03910497785354</v>
      </c>
      <c r="AK36" s="116">
        <v>116.68993567359065</v>
      </c>
      <c r="AL36" s="116">
        <v>86.921811511980749</v>
      </c>
      <c r="AM36" s="116">
        <v>95.13591558342091</v>
      </c>
      <c r="AN36" s="116">
        <v>91.369733087912564</v>
      </c>
      <c r="AO36" s="116">
        <v>86.364178107715915</v>
      </c>
      <c r="AP36" s="116">
        <v>63.380556101583153</v>
      </c>
      <c r="AQ36" s="58"/>
      <c r="AR36" s="58"/>
      <c r="AS36" s="117">
        <f>SUM(AL36:AP36)</f>
        <v>423.17219439261328</v>
      </c>
      <c r="AT36" s="33"/>
    </row>
    <row r="37" spans="1:46">
      <c r="A37" s="33"/>
      <c r="B37" s="33"/>
      <c r="C37" s="33"/>
      <c r="D37" s="16" t="s">
        <v>36</v>
      </c>
      <c r="E37" s="33"/>
      <c r="F37" s="42" t="s">
        <v>31</v>
      </c>
      <c r="G37" s="43" t="s">
        <v>26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44" t="s">
        <v>32</v>
      </c>
      <c r="W37" s="16" t="s">
        <v>33</v>
      </c>
      <c r="X37" s="44" t="s">
        <v>34</v>
      </c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116">
        <v>148.97532975411468</v>
      </c>
      <c r="AJ37" s="116">
        <v>133.51686936059852</v>
      </c>
      <c r="AK37" s="116">
        <v>132.82508719469686</v>
      </c>
      <c r="AL37" s="116">
        <v>171.51488112671893</v>
      </c>
      <c r="AM37" s="116">
        <v>172.64410520161152</v>
      </c>
      <c r="AN37" s="116">
        <v>167.07889845911615</v>
      </c>
      <c r="AO37" s="116">
        <v>168.24717781818885</v>
      </c>
      <c r="AP37" s="116">
        <v>168.09401244113215</v>
      </c>
      <c r="AQ37" s="49"/>
      <c r="AR37" s="49"/>
      <c r="AS37" s="117">
        <f>SUM(AL37:AP37)</f>
        <v>847.57907504676757</v>
      </c>
      <c r="AT37" s="33"/>
    </row>
    <row r="38" spans="1:46">
      <c r="A38" s="33"/>
      <c r="B38" s="33"/>
      <c r="C38" s="33"/>
      <c r="D38" s="45" t="s">
        <v>29</v>
      </c>
      <c r="E38" s="33"/>
      <c r="F38" s="46" t="s">
        <v>31</v>
      </c>
      <c r="G38" s="13" t="s">
        <v>41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15" t="s">
        <v>32</v>
      </c>
      <c r="W38" s="45" t="s">
        <v>40</v>
      </c>
      <c r="X38" s="44" t="s">
        <v>34</v>
      </c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116">
        <f t="shared" ref="AI38:AP38" si="18">SUM(AI35:AI37)</f>
        <v>352.89175153122335</v>
      </c>
      <c r="AJ38" s="116">
        <f t="shared" si="18"/>
        <v>389.55195865906899</v>
      </c>
      <c r="AK38" s="116">
        <f t="shared" si="18"/>
        <v>394.43138579189394</v>
      </c>
      <c r="AL38" s="116">
        <f t="shared" si="18"/>
        <v>437.32510626235347</v>
      </c>
      <c r="AM38" s="116">
        <f t="shared" si="18"/>
        <v>450.4677742257756</v>
      </c>
      <c r="AN38" s="116">
        <f t="shared" si="18"/>
        <v>436.54727965965793</v>
      </c>
      <c r="AO38" s="116">
        <f t="shared" si="18"/>
        <v>429.6550106814268</v>
      </c>
      <c r="AP38" s="116">
        <f t="shared" si="18"/>
        <v>403.6091532514032</v>
      </c>
      <c r="AQ38" s="49"/>
      <c r="AR38" s="49"/>
      <c r="AS38" s="117">
        <f>SUM(AL38:AP38)</f>
        <v>2157.6043240806171</v>
      </c>
      <c r="AT38" s="33"/>
    </row>
    <row r="39" spans="1:46">
      <c r="A39" s="33"/>
      <c r="B39" s="33"/>
      <c r="C39" s="33"/>
      <c r="E39" s="33"/>
      <c r="F39" s="42"/>
      <c r="G39" s="4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44"/>
      <c r="X39" s="44"/>
      <c r="Y39" s="63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33"/>
    </row>
    <row r="40" spans="1:46" ht="18.75">
      <c r="C40" s="35" t="s">
        <v>48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/>
    </row>
    <row r="41" spans="1:46" ht="15" customHeight="1">
      <c r="A41" s="33"/>
      <c r="B41" s="33"/>
      <c r="C41" s="33"/>
      <c r="D41" s="34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33"/>
    </row>
    <row r="42" spans="1:46">
      <c r="A42" s="37"/>
      <c r="B42" s="37"/>
      <c r="D42" s="38" t="s">
        <v>49</v>
      </c>
      <c r="E42" s="38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41"/>
    </row>
    <row r="43" spans="1:46">
      <c r="W43" s="15"/>
      <c r="X43" s="1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6"/>
      <c r="AR43" s="66"/>
      <c r="AS43" s="66"/>
    </row>
    <row r="44" spans="1:46">
      <c r="D44" s="16" t="s">
        <v>30</v>
      </c>
      <c r="E44" s="43" t="s">
        <v>50</v>
      </c>
      <c r="F44" s="42" t="s">
        <v>31</v>
      </c>
      <c r="G44" s="43" t="s">
        <v>51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 t="s">
        <v>32</v>
      </c>
      <c r="W44" s="16" t="s">
        <v>33</v>
      </c>
      <c r="X44" s="44" t="s">
        <v>34</v>
      </c>
      <c r="Y44" s="109">
        <v>31.942464614770568</v>
      </c>
      <c r="Z44" s="109">
        <v>29.779450789125121</v>
      </c>
      <c r="AA44" s="109">
        <v>28.153865727225512</v>
      </c>
      <c r="AB44" s="109">
        <v>26.786640794611603</v>
      </c>
      <c r="AC44" s="109">
        <v>25.436149708811001</v>
      </c>
      <c r="AD44" s="109">
        <v>23.595272462038391</v>
      </c>
      <c r="AE44" s="109">
        <v>26.771728909404452</v>
      </c>
      <c r="AF44" s="109">
        <v>32.347708773893174</v>
      </c>
      <c r="AG44" s="109">
        <v>23.825975149845618</v>
      </c>
      <c r="AH44" s="109">
        <v>25.854330389686126</v>
      </c>
      <c r="AI44" s="109">
        <v>21.683607504902753</v>
      </c>
      <c r="AJ44" s="109">
        <v>28.178341946557968</v>
      </c>
      <c r="AK44" s="109">
        <v>23.595377241385943</v>
      </c>
      <c r="AL44" s="109">
        <v>29.240085841035285</v>
      </c>
      <c r="AM44" s="109">
        <v>31.056497035241811</v>
      </c>
      <c r="AN44" s="109">
        <v>29.932587586224063</v>
      </c>
      <c r="AO44" s="109">
        <v>30.391922902129838</v>
      </c>
      <c r="AP44" s="109">
        <v>28.811510517953401</v>
      </c>
      <c r="AQ44" s="117">
        <f t="shared" ref="AQ44:AQ65" si="19">SUM(Y44:AF44)</f>
        <v>224.81328177987984</v>
      </c>
      <c r="AR44" s="117">
        <f t="shared" ref="AR44:AR65" si="20">SUM(AG44:AK44)</f>
        <v>123.13763223237841</v>
      </c>
      <c r="AS44" s="117">
        <f t="shared" ref="AS44:AS65" si="21">SUM(AL44:AP44)</f>
        <v>149.4326038825844</v>
      </c>
    </row>
    <row r="45" spans="1:46">
      <c r="D45" s="16" t="s">
        <v>30</v>
      </c>
      <c r="E45" s="43" t="s">
        <v>50</v>
      </c>
      <c r="F45" s="42" t="s">
        <v>31</v>
      </c>
      <c r="G45" s="43" t="s">
        <v>52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 t="s">
        <v>32</v>
      </c>
      <c r="W45" s="16" t="s">
        <v>33</v>
      </c>
      <c r="X45" s="44" t="s">
        <v>34</v>
      </c>
      <c r="Y45" s="109">
        <v>13.87950665227201</v>
      </c>
      <c r="Z45" s="109">
        <v>14.31701095023876</v>
      </c>
      <c r="AA45" s="109">
        <v>12.316941806954638</v>
      </c>
      <c r="AB45" s="109">
        <v>13.068921224415563</v>
      </c>
      <c r="AC45" s="109">
        <v>12.855420726858007</v>
      </c>
      <c r="AD45" s="109">
        <v>11.491993824142037</v>
      </c>
      <c r="AE45" s="109">
        <v>10.875526928781579</v>
      </c>
      <c r="AF45" s="109">
        <v>11.239691480105609</v>
      </c>
      <c r="AG45" s="109">
        <v>7.8509432823083323</v>
      </c>
      <c r="AH45" s="109">
        <v>7.966482095275996</v>
      </c>
      <c r="AI45" s="109">
        <v>7.8972894638546283</v>
      </c>
      <c r="AJ45" s="109">
        <v>11.697730995670897</v>
      </c>
      <c r="AK45" s="109">
        <v>11.76831577221474</v>
      </c>
      <c r="AL45" s="109">
        <v>13.397789473258907</v>
      </c>
      <c r="AM45" s="109">
        <v>13.163985707444645</v>
      </c>
      <c r="AN45" s="109">
        <v>13.340838227249181</v>
      </c>
      <c r="AO45" s="109">
        <v>13.299784418344627</v>
      </c>
      <c r="AP45" s="109">
        <v>13.067511909068582</v>
      </c>
      <c r="AQ45" s="117">
        <f t="shared" si="19"/>
        <v>100.0450135937682</v>
      </c>
      <c r="AR45" s="117">
        <f t="shared" si="20"/>
        <v>47.180761609324591</v>
      </c>
      <c r="AS45" s="117">
        <f t="shared" si="21"/>
        <v>66.269909735365943</v>
      </c>
    </row>
    <row r="46" spans="1:46">
      <c r="D46" s="16" t="s">
        <v>30</v>
      </c>
      <c r="E46" s="43" t="s">
        <v>50</v>
      </c>
      <c r="F46" s="42" t="s">
        <v>31</v>
      </c>
      <c r="G46" s="43" t="s">
        <v>53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 t="s">
        <v>32</v>
      </c>
      <c r="W46" s="16" t="s">
        <v>33</v>
      </c>
      <c r="X46" s="44" t="s">
        <v>34</v>
      </c>
      <c r="Y46" s="109">
        <v>13.902580227736104</v>
      </c>
      <c r="Z46" s="109">
        <v>13.890052173836455</v>
      </c>
      <c r="AA46" s="109">
        <v>11.938501395905712</v>
      </c>
      <c r="AB46" s="109">
        <v>13.485921947373756</v>
      </c>
      <c r="AC46" s="109">
        <v>10.588505391373022</v>
      </c>
      <c r="AD46" s="109">
        <v>11.088916229814895</v>
      </c>
      <c r="AE46" s="109">
        <v>12.126155275315305</v>
      </c>
      <c r="AF46" s="109">
        <v>15.141371261576507</v>
      </c>
      <c r="AG46" s="109">
        <v>9.7435315031046503</v>
      </c>
      <c r="AH46" s="109">
        <v>12.981512062006979</v>
      </c>
      <c r="AI46" s="109">
        <v>12.794618380980353</v>
      </c>
      <c r="AJ46" s="109">
        <v>12.819974170928216</v>
      </c>
      <c r="AK46" s="109">
        <v>13.63612618269115</v>
      </c>
      <c r="AL46" s="109">
        <v>14.317825279973354</v>
      </c>
      <c r="AM46" s="109">
        <v>14.556456317146978</v>
      </c>
      <c r="AN46" s="109">
        <v>14.032715366519133</v>
      </c>
      <c r="AO46" s="109">
        <v>14.011984336128762</v>
      </c>
      <c r="AP46" s="109">
        <v>13.733395722491377</v>
      </c>
      <c r="AQ46" s="117">
        <f t="shared" si="19"/>
        <v>102.16200390293177</v>
      </c>
      <c r="AR46" s="117">
        <f t="shared" si="20"/>
        <v>61.975762299711356</v>
      </c>
      <c r="AS46" s="117">
        <f t="shared" si="21"/>
        <v>70.6523770222596</v>
      </c>
    </row>
    <row r="47" spans="1:46">
      <c r="D47" s="16" t="s">
        <v>30</v>
      </c>
      <c r="E47" s="43" t="s">
        <v>50</v>
      </c>
      <c r="F47" s="42" t="s">
        <v>31</v>
      </c>
      <c r="G47" s="43" t="s">
        <v>54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 t="s">
        <v>32</v>
      </c>
      <c r="W47" s="16" t="s">
        <v>33</v>
      </c>
      <c r="X47" s="44" t="s">
        <v>34</v>
      </c>
      <c r="Y47" s="109">
        <v>23.146610748674526</v>
      </c>
      <c r="Z47" s="109">
        <v>27.674114637634272</v>
      </c>
      <c r="AA47" s="109">
        <v>27.206698401044633</v>
      </c>
      <c r="AB47" s="109">
        <v>26.720639845963159</v>
      </c>
      <c r="AC47" s="109">
        <v>23.160909059869045</v>
      </c>
      <c r="AD47" s="109">
        <v>24.94513032637246</v>
      </c>
      <c r="AE47" s="109">
        <v>23.729589201144325</v>
      </c>
      <c r="AF47" s="109">
        <v>22.278977511172066</v>
      </c>
      <c r="AG47" s="109">
        <v>20.522800155293567</v>
      </c>
      <c r="AH47" s="109">
        <v>20.746192654307919</v>
      </c>
      <c r="AI47" s="109">
        <v>22.655488125053214</v>
      </c>
      <c r="AJ47" s="109">
        <v>16.181501222157245</v>
      </c>
      <c r="AK47" s="109">
        <v>17.078098112448526</v>
      </c>
      <c r="AL47" s="109">
        <v>23.693185385695571</v>
      </c>
      <c r="AM47" s="109">
        <v>24.672270534875416</v>
      </c>
      <c r="AN47" s="109">
        <v>24.534288652131728</v>
      </c>
      <c r="AO47" s="109">
        <v>24.678285524089514</v>
      </c>
      <c r="AP47" s="109">
        <v>24.651712080677118</v>
      </c>
      <c r="AQ47" s="117">
        <f t="shared" si="19"/>
        <v>198.86266973187449</v>
      </c>
      <c r="AR47" s="117">
        <f t="shared" si="20"/>
        <v>97.184080269260463</v>
      </c>
      <c r="AS47" s="117">
        <f t="shared" si="21"/>
        <v>122.22974217746935</v>
      </c>
    </row>
    <row r="48" spans="1:46">
      <c r="D48" s="16" t="s">
        <v>30</v>
      </c>
      <c r="E48" s="43" t="s">
        <v>50</v>
      </c>
      <c r="F48" s="42" t="s">
        <v>31</v>
      </c>
      <c r="G48" s="43" t="s">
        <v>55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 t="s">
        <v>32</v>
      </c>
      <c r="W48" s="16" t="s">
        <v>33</v>
      </c>
      <c r="X48" s="44" t="s">
        <v>34</v>
      </c>
      <c r="Y48" s="109">
        <v>0</v>
      </c>
      <c r="Z48" s="109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6.6247077612477168E-2</v>
      </c>
      <c r="AH48" s="109">
        <v>4.7270235286149688E-2</v>
      </c>
      <c r="AI48" s="109">
        <v>4.6844709999999998E-2</v>
      </c>
      <c r="AJ48" s="109">
        <v>0</v>
      </c>
      <c r="AK48" s="109">
        <v>0</v>
      </c>
      <c r="AL48" s="109">
        <v>4.7598870000000001E-2</v>
      </c>
      <c r="AM48" s="109">
        <v>4.7598870000000001E-2</v>
      </c>
      <c r="AN48" s="109">
        <v>4.7598870000000001E-2</v>
      </c>
      <c r="AO48" s="109">
        <v>4.7598870000000001E-2</v>
      </c>
      <c r="AP48" s="109">
        <v>4.7598870000000001E-2</v>
      </c>
      <c r="AQ48" s="117">
        <f t="shared" si="19"/>
        <v>0</v>
      </c>
      <c r="AR48" s="117">
        <f t="shared" si="20"/>
        <v>0.16036202289862683</v>
      </c>
      <c r="AS48" s="117">
        <f t="shared" si="21"/>
        <v>0.23799435000000002</v>
      </c>
    </row>
    <row r="49" spans="4:45">
      <c r="D49" s="16" t="s">
        <v>30</v>
      </c>
      <c r="E49" s="43" t="s">
        <v>50</v>
      </c>
      <c r="F49" s="42" t="s">
        <v>31</v>
      </c>
      <c r="G49" s="43" t="s">
        <v>56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 t="s">
        <v>32</v>
      </c>
      <c r="W49" s="16" t="s">
        <v>33</v>
      </c>
      <c r="X49" s="44" t="s">
        <v>34</v>
      </c>
      <c r="Y49" s="109">
        <v>26.729611638313468</v>
      </c>
      <c r="Z49" s="109">
        <v>18.579211130781317</v>
      </c>
      <c r="AA49" s="109">
        <v>9.2567456104010546</v>
      </c>
      <c r="AB49" s="109">
        <v>9.0252451005533771</v>
      </c>
      <c r="AC49" s="109">
        <v>8.7477343529661482</v>
      </c>
      <c r="AD49" s="109">
        <v>7.0617735975090827</v>
      </c>
      <c r="AE49" s="109">
        <v>7.7718485761234994</v>
      </c>
      <c r="AF49" s="109">
        <v>7.5983603736192089</v>
      </c>
      <c r="AG49" s="109">
        <v>17.849500354502716</v>
      </c>
      <c r="AH49" s="109">
        <v>6.360894020060365</v>
      </c>
      <c r="AI49" s="109">
        <v>4.3316859126535663</v>
      </c>
      <c r="AJ49" s="109">
        <v>3.7885454680967752</v>
      </c>
      <c r="AK49" s="109">
        <v>3.7468851719822398</v>
      </c>
      <c r="AL49" s="109">
        <v>5.4758368194703682</v>
      </c>
      <c r="AM49" s="109">
        <v>5.483173020918727</v>
      </c>
      <c r="AN49" s="109">
        <v>5.4787768191536976</v>
      </c>
      <c r="AO49" s="109">
        <v>5.4801066864002035</v>
      </c>
      <c r="AP49" s="109">
        <v>5.4802505283224434</v>
      </c>
      <c r="AQ49" s="117">
        <f t="shared" si="19"/>
        <v>94.770530380267175</v>
      </c>
      <c r="AR49" s="117">
        <f t="shared" si="20"/>
        <v>36.077510927295663</v>
      </c>
      <c r="AS49" s="117">
        <f t="shared" si="21"/>
        <v>27.398143874265443</v>
      </c>
    </row>
    <row r="50" spans="4:45">
      <c r="D50" s="45" t="s">
        <v>30</v>
      </c>
      <c r="E50" s="13" t="s">
        <v>50</v>
      </c>
      <c r="F50" s="46" t="s">
        <v>31</v>
      </c>
      <c r="G50" s="13" t="s">
        <v>26</v>
      </c>
      <c r="H50" s="45"/>
      <c r="I50" s="4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 t="s">
        <v>32</v>
      </c>
      <c r="W50" s="45" t="s">
        <v>33</v>
      </c>
      <c r="X50" s="15" t="s">
        <v>34</v>
      </c>
      <c r="Y50" s="118">
        <f t="shared" ref="Y50:AP50" si="22">SUM(Y44:Y49)</f>
        <v>109.60077388176667</v>
      </c>
      <c r="Z50" s="118">
        <f t="shared" si="22"/>
        <v>104.23983968161593</v>
      </c>
      <c r="AA50" s="118">
        <f t="shared" si="22"/>
        <v>88.872752941531559</v>
      </c>
      <c r="AB50" s="118">
        <f t="shared" si="22"/>
        <v>89.087368912917455</v>
      </c>
      <c r="AC50" s="118">
        <f t="shared" si="22"/>
        <v>80.788719239877224</v>
      </c>
      <c r="AD50" s="118">
        <f t="shared" si="22"/>
        <v>78.183086439876874</v>
      </c>
      <c r="AE50" s="118">
        <f t="shared" si="22"/>
        <v>81.274848890769164</v>
      </c>
      <c r="AF50" s="118">
        <f t="shared" si="22"/>
        <v>88.606109400366563</v>
      </c>
      <c r="AG50" s="118">
        <f t="shared" si="22"/>
        <v>79.858997522667366</v>
      </c>
      <c r="AH50" s="118">
        <f t="shared" si="22"/>
        <v>73.956681456623528</v>
      </c>
      <c r="AI50" s="118">
        <f t="shared" si="22"/>
        <v>69.409534097444521</v>
      </c>
      <c r="AJ50" s="118">
        <f t="shared" si="22"/>
        <v>72.666093803411087</v>
      </c>
      <c r="AK50" s="118">
        <f t="shared" si="22"/>
        <v>69.824802480722596</v>
      </c>
      <c r="AL50" s="118">
        <f t="shared" si="22"/>
        <v>86.172321669433501</v>
      </c>
      <c r="AM50" s="118">
        <f t="shared" si="22"/>
        <v>88.97998148562759</v>
      </c>
      <c r="AN50" s="118">
        <f t="shared" si="22"/>
        <v>87.366805521277797</v>
      </c>
      <c r="AO50" s="118">
        <f t="shared" si="22"/>
        <v>87.90968273709295</v>
      </c>
      <c r="AP50" s="118">
        <f t="shared" si="22"/>
        <v>85.791979628512919</v>
      </c>
      <c r="AQ50" s="119">
        <f t="shared" si="19"/>
        <v>720.65349938872134</v>
      </c>
      <c r="AR50" s="119">
        <f t="shared" si="20"/>
        <v>365.71610936086915</v>
      </c>
      <c r="AS50" s="119">
        <f t="shared" si="21"/>
        <v>436.22077104194477</v>
      </c>
    </row>
    <row r="51" spans="4:45">
      <c r="D51" s="16" t="s">
        <v>30</v>
      </c>
      <c r="E51" s="43" t="s">
        <v>57</v>
      </c>
      <c r="F51" s="42" t="s">
        <v>31</v>
      </c>
      <c r="G51" s="43" t="s">
        <v>58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 t="s">
        <v>32</v>
      </c>
      <c r="W51" s="16" t="s">
        <v>33</v>
      </c>
      <c r="X51" s="44" t="s">
        <v>34</v>
      </c>
      <c r="Y51" s="109">
        <v>22.53620752029159</v>
      </c>
      <c r="Z51" s="109">
        <v>21.927702268886691</v>
      </c>
      <c r="AA51" s="109">
        <v>25.256623947286009</v>
      </c>
      <c r="AB51" s="109">
        <v>25.161298377813278</v>
      </c>
      <c r="AC51" s="109">
        <v>18.580714512103942</v>
      </c>
      <c r="AD51" s="109">
        <v>24.537228190429946</v>
      </c>
      <c r="AE51" s="109">
        <v>28.546658916830921</v>
      </c>
      <c r="AF51" s="109">
        <v>27.750593338441995</v>
      </c>
      <c r="AG51" s="109">
        <v>26.450478779835461</v>
      </c>
      <c r="AH51" s="109">
        <v>35.101426696100788</v>
      </c>
      <c r="AI51" s="109">
        <v>31.890759380191763</v>
      </c>
      <c r="AJ51" s="109">
        <v>69.543932337983364</v>
      </c>
      <c r="AK51" s="109">
        <v>74.501632307327355</v>
      </c>
      <c r="AL51" s="109">
        <v>89.969171238090183</v>
      </c>
      <c r="AM51" s="109">
        <v>91.366564762118927</v>
      </c>
      <c r="AN51" s="109">
        <v>89.227692819461154</v>
      </c>
      <c r="AO51" s="109">
        <v>86.656391704007547</v>
      </c>
      <c r="AP51" s="109">
        <v>87.232048931004627</v>
      </c>
      <c r="AQ51" s="117">
        <f t="shared" si="19"/>
        <v>194.29702707208438</v>
      </c>
      <c r="AR51" s="117">
        <f t="shared" si="20"/>
        <v>237.48822950143872</v>
      </c>
      <c r="AS51" s="117">
        <f t="shared" si="21"/>
        <v>444.45186945468242</v>
      </c>
    </row>
    <row r="52" spans="4:45">
      <c r="D52" s="16" t="s">
        <v>30</v>
      </c>
      <c r="E52" s="43" t="s">
        <v>57</v>
      </c>
      <c r="F52" s="42" t="s">
        <v>31</v>
      </c>
      <c r="G52" s="43" t="s">
        <v>59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 t="s">
        <v>32</v>
      </c>
      <c r="W52" s="16" t="s">
        <v>33</v>
      </c>
      <c r="X52" s="44" t="s">
        <v>34</v>
      </c>
      <c r="Y52" s="109">
        <v>2.6595396595072969</v>
      </c>
      <c r="Z52" s="109">
        <v>2.4600602537390666</v>
      </c>
      <c r="AA52" s="109">
        <v>3.4871276026941587</v>
      </c>
      <c r="AB52" s="109">
        <v>4.3112078687890847</v>
      </c>
      <c r="AC52" s="109">
        <v>4.6688606847247387</v>
      </c>
      <c r="AD52" s="109">
        <v>5.429009048748819</v>
      </c>
      <c r="AE52" s="109">
        <v>7.3465919705346945</v>
      </c>
      <c r="AF52" s="109">
        <v>4.0890686428374394</v>
      </c>
      <c r="AG52" s="109">
        <v>2.8721033135062455</v>
      </c>
      <c r="AH52" s="109">
        <v>4.9195898407000991</v>
      </c>
      <c r="AI52" s="109">
        <v>3.2637415960427729</v>
      </c>
      <c r="AJ52" s="109">
        <v>3.7183009509534246</v>
      </c>
      <c r="AK52" s="109">
        <v>3.4778673137360028</v>
      </c>
      <c r="AL52" s="109">
        <v>5.7713697906666663</v>
      </c>
      <c r="AM52" s="109">
        <v>6.3152438186666666</v>
      </c>
      <c r="AN52" s="109">
        <v>6.3887227893333325</v>
      </c>
      <c r="AO52" s="109">
        <v>6.2451915066666661</v>
      </c>
      <c r="AP52" s="109">
        <v>5.7562829973333329</v>
      </c>
      <c r="AQ52" s="117">
        <f t="shared" si="19"/>
        <v>34.451465731575297</v>
      </c>
      <c r="AR52" s="117">
        <f t="shared" si="20"/>
        <v>18.251603014938542</v>
      </c>
      <c r="AS52" s="117">
        <f t="shared" si="21"/>
        <v>30.476810902666667</v>
      </c>
    </row>
    <row r="53" spans="4:45">
      <c r="D53" s="45" t="s">
        <v>30</v>
      </c>
      <c r="E53" s="13" t="s">
        <v>57</v>
      </c>
      <c r="F53" s="46" t="s">
        <v>31</v>
      </c>
      <c r="G53" s="13" t="s">
        <v>26</v>
      </c>
      <c r="H53" s="45"/>
      <c r="I53" s="4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 t="s">
        <v>32</v>
      </c>
      <c r="W53" s="45" t="s">
        <v>33</v>
      </c>
      <c r="X53" s="15" t="s">
        <v>34</v>
      </c>
      <c r="Y53" s="118">
        <f t="shared" ref="Y53:AP53" si="23">SUM(Y51:Y52)</f>
        <v>25.195747179798886</v>
      </c>
      <c r="Z53" s="118">
        <f t="shared" si="23"/>
        <v>24.387762522625756</v>
      </c>
      <c r="AA53" s="118">
        <f t="shared" si="23"/>
        <v>28.743751549980168</v>
      </c>
      <c r="AB53" s="118">
        <f t="shared" si="23"/>
        <v>29.472506246602364</v>
      </c>
      <c r="AC53" s="118">
        <f t="shared" si="23"/>
        <v>23.24957519682868</v>
      </c>
      <c r="AD53" s="118">
        <f t="shared" si="23"/>
        <v>29.966237239178767</v>
      </c>
      <c r="AE53" s="118">
        <f t="shared" si="23"/>
        <v>35.893250887365618</v>
      </c>
      <c r="AF53" s="118">
        <f t="shared" si="23"/>
        <v>31.839661981279434</v>
      </c>
      <c r="AG53" s="118">
        <f t="shared" si="23"/>
        <v>29.322582093341705</v>
      </c>
      <c r="AH53" s="118">
        <f t="shared" si="23"/>
        <v>40.021016536800886</v>
      </c>
      <c r="AI53" s="118">
        <f t="shared" si="23"/>
        <v>35.154500976234537</v>
      </c>
      <c r="AJ53" s="118">
        <f t="shared" si="23"/>
        <v>73.262233288936784</v>
      </c>
      <c r="AK53" s="118">
        <f t="shared" si="23"/>
        <v>77.979499621063354</v>
      </c>
      <c r="AL53" s="118">
        <f t="shared" si="23"/>
        <v>95.740541028756851</v>
      </c>
      <c r="AM53" s="118">
        <f t="shared" si="23"/>
        <v>97.681808580785599</v>
      </c>
      <c r="AN53" s="118">
        <f t="shared" si="23"/>
        <v>95.616415608794483</v>
      </c>
      <c r="AO53" s="118">
        <f t="shared" si="23"/>
        <v>92.901583210674218</v>
      </c>
      <c r="AP53" s="118">
        <f t="shared" si="23"/>
        <v>92.988331928337956</v>
      </c>
      <c r="AQ53" s="119">
        <f t="shared" si="19"/>
        <v>228.74849280365964</v>
      </c>
      <c r="AR53" s="119">
        <f t="shared" si="20"/>
        <v>255.73983251637728</v>
      </c>
      <c r="AS53" s="119">
        <f t="shared" si="21"/>
        <v>474.92868035734915</v>
      </c>
    </row>
    <row r="54" spans="4:45">
      <c r="D54" s="16" t="s">
        <v>35</v>
      </c>
      <c r="E54" s="43" t="s">
        <v>60</v>
      </c>
      <c r="F54" s="42" t="s">
        <v>31</v>
      </c>
      <c r="G54" s="43" t="s">
        <v>61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 t="s">
        <v>32</v>
      </c>
      <c r="W54" s="16" t="s">
        <v>33</v>
      </c>
      <c r="X54" s="44" t="s">
        <v>34</v>
      </c>
      <c r="Y54" s="109">
        <v>9.0451523611126063</v>
      </c>
      <c r="Z54" s="109">
        <v>6.0128777373025626</v>
      </c>
      <c r="AA54" s="109">
        <v>7.9661864857107867</v>
      </c>
      <c r="AB54" s="109">
        <v>5.5358126090277908</v>
      </c>
      <c r="AC54" s="109">
        <v>4.7245003821388796</v>
      </c>
      <c r="AD54" s="109">
        <v>3.9469047139222968</v>
      </c>
      <c r="AE54" s="109">
        <v>5.9542981531045873</v>
      </c>
      <c r="AF54" s="109">
        <v>6.0566057634558259</v>
      </c>
      <c r="AG54" s="109">
        <v>7.544543111178097</v>
      </c>
      <c r="AH54" s="109">
        <v>7.1050384926515431</v>
      </c>
      <c r="AI54" s="109">
        <v>7.4970357855033605</v>
      </c>
      <c r="AJ54" s="109">
        <v>7.0884959356390311</v>
      </c>
      <c r="AK54" s="109">
        <v>8.0049122068295802</v>
      </c>
      <c r="AL54" s="109">
        <v>0</v>
      </c>
      <c r="AM54" s="109">
        <v>0</v>
      </c>
      <c r="AN54" s="109">
        <v>0</v>
      </c>
      <c r="AO54" s="109">
        <v>0</v>
      </c>
      <c r="AP54" s="109">
        <v>0</v>
      </c>
      <c r="AQ54" s="117">
        <f t="shared" si="19"/>
        <v>49.242338205775333</v>
      </c>
      <c r="AR54" s="117">
        <f t="shared" si="20"/>
        <v>37.240025531801614</v>
      </c>
      <c r="AS54" s="117">
        <f t="shared" si="21"/>
        <v>0</v>
      </c>
    </row>
    <row r="55" spans="4:45">
      <c r="D55" s="16" t="s">
        <v>35</v>
      </c>
      <c r="E55" s="43" t="s">
        <v>60</v>
      </c>
      <c r="F55" s="42" t="s">
        <v>31</v>
      </c>
      <c r="G55" s="16" t="s">
        <v>62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 t="s">
        <v>32</v>
      </c>
      <c r="W55" s="16" t="s">
        <v>33</v>
      </c>
      <c r="X55" s="44" t="s">
        <v>34</v>
      </c>
      <c r="Y55" s="109">
        <v>27.124050773904823</v>
      </c>
      <c r="Z55" s="109">
        <v>27.943339347923601</v>
      </c>
      <c r="AA55" s="109">
        <v>27.63392800812165</v>
      </c>
      <c r="AB55" s="109">
        <v>28.258235171803825</v>
      </c>
      <c r="AC55" s="109">
        <v>25.258334733149237</v>
      </c>
      <c r="AD55" s="109">
        <v>27.769565173275819</v>
      </c>
      <c r="AE55" s="109">
        <v>28.128907146469647</v>
      </c>
      <c r="AF55" s="109">
        <v>21.731747545153098</v>
      </c>
      <c r="AG55" s="109">
        <v>23.403833432731233</v>
      </c>
      <c r="AH55" s="109">
        <v>19.443357147576521</v>
      </c>
      <c r="AI55" s="109">
        <v>15.205819675101333</v>
      </c>
      <c r="AJ55" s="109">
        <v>19.604356016408801</v>
      </c>
      <c r="AK55" s="109">
        <v>15.27610402002917</v>
      </c>
      <c r="AL55" s="109">
        <v>10.822611251294131</v>
      </c>
      <c r="AM55" s="109">
        <v>9.510977985307111</v>
      </c>
      <c r="AN55" s="109">
        <v>8.6982464325155977</v>
      </c>
      <c r="AO55" s="109">
        <v>8.0905477592845063</v>
      </c>
      <c r="AP55" s="109">
        <v>7.6486667399378092</v>
      </c>
      <c r="AQ55" s="117">
        <f t="shared" si="19"/>
        <v>213.8481078998017</v>
      </c>
      <c r="AR55" s="117">
        <f t="shared" si="20"/>
        <v>92.933470291847058</v>
      </c>
      <c r="AS55" s="117">
        <f t="shared" si="21"/>
        <v>44.771050168339151</v>
      </c>
    </row>
    <row r="56" spans="4:45">
      <c r="D56" s="16" t="s">
        <v>35</v>
      </c>
      <c r="E56" s="43" t="s">
        <v>60</v>
      </c>
      <c r="F56" s="42" t="s">
        <v>31</v>
      </c>
      <c r="G56" s="16" t="s">
        <v>63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 t="s">
        <v>32</v>
      </c>
      <c r="W56" s="16" t="s">
        <v>33</v>
      </c>
      <c r="X56" s="44" t="s">
        <v>34</v>
      </c>
      <c r="Y56" s="109">
        <v>5.3057973929761655</v>
      </c>
      <c r="Z56" s="109">
        <v>4.9108452842767933</v>
      </c>
      <c r="AA56" s="109">
        <v>4.9131685527071909</v>
      </c>
      <c r="AB56" s="109">
        <v>4.7133523578587742</v>
      </c>
      <c r="AC56" s="109">
        <v>7.5466750990143057</v>
      </c>
      <c r="AD56" s="109">
        <v>8.3206386019937444</v>
      </c>
      <c r="AE56" s="109">
        <v>8.8605417000559399</v>
      </c>
      <c r="AF56" s="109">
        <v>10.406580053244532</v>
      </c>
      <c r="AG56" s="109">
        <v>5.0014241224866396</v>
      </c>
      <c r="AH56" s="109">
        <v>6.0924221965763738</v>
      </c>
      <c r="AI56" s="109">
        <v>5.1472381094324771</v>
      </c>
      <c r="AJ56" s="109">
        <v>8.1325143099209836</v>
      </c>
      <c r="AK56" s="109">
        <v>12.577676388503747</v>
      </c>
      <c r="AL56" s="109">
        <v>3.7113512192538147</v>
      </c>
      <c r="AM56" s="109">
        <v>3.7113512192538147</v>
      </c>
      <c r="AN56" s="109">
        <v>3.7113512192538147</v>
      </c>
      <c r="AO56" s="109">
        <v>3.7113512192538147</v>
      </c>
      <c r="AP56" s="109">
        <v>3.7113512192538147</v>
      </c>
      <c r="AQ56" s="117">
        <f t="shared" si="19"/>
        <v>54.977599042127444</v>
      </c>
      <c r="AR56" s="117">
        <f t="shared" si="20"/>
        <v>36.951275126920223</v>
      </c>
      <c r="AS56" s="117">
        <f t="shared" si="21"/>
        <v>18.556756096269073</v>
      </c>
    </row>
    <row r="57" spans="4:45">
      <c r="D57" s="45" t="s">
        <v>35</v>
      </c>
      <c r="E57" s="13" t="s">
        <v>60</v>
      </c>
      <c r="F57" s="46" t="s">
        <v>31</v>
      </c>
      <c r="G57" s="45" t="s">
        <v>26</v>
      </c>
      <c r="H57" s="45"/>
      <c r="I57" s="4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 t="s">
        <v>32</v>
      </c>
      <c r="W57" s="45" t="s">
        <v>33</v>
      </c>
      <c r="X57" s="15" t="s">
        <v>34</v>
      </c>
      <c r="Y57" s="118">
        <f>SUM(Y54:Y56)</f>
        <v>41.475000527993593</v>
      </c>
      <c r="Z57" s="118">
        <f t="shared" ref="Z57:AP57" si="24">SUM(Z54:Z56)</f>
        <v>38.86706236950296</v>
      </c>
      <c r="AA57" s="118">
        <f t="shared" si="24"/>
        <v>40.513283046539627</v>
      </c>
      <c r="AB57" s="118">
        <f t="shared" si="24"/>
        <v>38.507400138690393</v>
      </c>
      <c r="AC57" s="118">
        <f t="shared" si="24"/>
        <v>37.529510214302427</v>
      </c>
      <c r="AD57" s="118">
        <f t="shared" si="24"/>
        <v>40.037108489191858</v>
      </c>
      <c r="AE57" s="118">
        <f t="shared" si="24"/>
        <v>42.943746999630172</v>
      </c>
      <c r="AF57" s="118">
        <f t="shared" si="24"/>
        <v>38.194933361853458</v>
      </c>
      <c r="AG57" s="118">
        <f t="shared" si="24"/>
        <v>35.949800666395973</v>
      </c>
      <c r="AH57" s="118">
        <f t="shared" si="24"/>
        <v>32.640817836804437</v>
      </c>
      <c r="AI57" s="118">
        <f t="shared" si="24"/>
        <v>27.850093570037174</v>
      </c>
      <c r="AJ57" s="118">
        <f t="shared" si="24"/>
        <v>34.825366261968817</v>
      </c>
      <c r="AK57" s="118">
        <f t="shared" si="24"/>
        <v>35.8586926153625</v>
      </c>
      <c r="AL57" s="118">
        <f t="shared" si="24"/>
        <v>14.533962470547944</v>
      </c>
      <c r="AM57" s="118">
        <f t="shared" si="24"/>
        <v>13.222329204560925</v>
      </c>
      <c r="AN57" s="118">
        <f t="shared" si="24"/>
        <v>12.409597651769413</v>
      </c>
      <c r="AO57" s="118">
        <f t="shared" si="24"/>
        <v>11.801898978538322</v>
      </c>
      <c r="AP57" s="118">
        <f t="shared" si="24"/>
        <v>11.360017959191623</v>
      </c>
      <c r="AQ57" s="119">
        <f t="shared" si="19"/>
        <v>318.06804514770454</v>
      </c>
      <c r="AR57" s="119">
        <f t="shared" si="20"/>
        <v>167.12477095056892</v>
      </c>
      <c r="AS57" s="119">
        <f t="shared" si="21"/>
        <v>63.327806264608228</v>
      </c>
    </row>
    <row r="58" spans="4:45">
      <c r="D58" s="16" t="s">
        <v>35</v>
      </c>
      <c r="E58" s="42" t="s">
        <v>64</v>
      </c>
      <c r="F58" s="42" t="s">
        <v>31</v>
      </c>
      <c r="G58" s="43" t="s">
        <v>61</v>
      </c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44" t="s">
        <v>32</v>
      </c>
      <c r="W58" s="16" t="s">
        <v>33</v>
      </c>
      <c r="X58" s="67" t="s">
        <v>34</v>
      </c>
      <c r="Y58" s="109">
        <v>2.8001781555513219</v>
      </c>
      <c r="Z58" s="109">
        <v>4.4179864162389038</v>
      </c>
      <c r="AA58" s="109">
        <v>14.244166586235414</v>
      </c>
      <c r="AB58" s="109">
        <v>9.5245581892549058</v>
      </c>
      <c r="AC58" s="109">
        <v>6.8718513304057609</v>
      </c>
      <c r="AD58" s="109">
        <v>10.418898417476116</v>
      </c>
      <c r="AE58" s="109">
        <v>8.794308860217539</v>
      </c>
      <c r="AF58" s="109">
        <v>6.5294606119762264</v>
      </c>
      <c r="AG58" s="109">
        <v>4.1410053577068453</v>
      </c>
      <c r="AH58" s="109">
        <v>7.33899692082628</v>
      </c>
      <c r="AI58" s="109">
        <v>40.935459193763272</v>
      </c>
      <c r="AJ58" s="109">
        <v>14.485342826022041</v>
      </c>
      <c r="AK58" s="109">
        <v>15.963760218703296</v>
      </c>
      <c r="AL58" s="109">
        <v>18.982384197243249</v>
      </c>
      <c r="AM58" s="109">
        <v>39.488108213249873</v>
      </c>
      <c r="AN58" s="109">
        <v>39.532908060251259</v>
      </c>
      <c r="AO58" s="109">
        <v>40.521141349718619</v>
      </c>
      <c r="AP58" s="109">
        <v>15.271200074095585</v>
      </c>
      <c r="AQ58" s="117">
        <f t="shared" si="19"/>
        <v>63.601408567356188</v>
      </c>
      <c r="AR58" s="117">
        <f t="shared" si="20"/>
        <v>82.864564517021734</v>
      </c>
      <c r="AS58" s="117">
        <f t="shared" si="21"/>
        <v>153.7957418945586</v>
      </c>
    </row>
    <row r="59" spans="4:45">
      <c r="D59" s="16" t="s">
        <v>35</v>
      </c>
      <c r="E59" s="42" t="s">
        <v>64</v>
      </c>
      <c r="F59" s="42" t="s">
        <v>31</v>
      </c>
      <c r="G59" s="43" t="s">
        <v>65</v>
      </c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44" t="s">
        <v>32</v>
      </c>
      <c r="W59" s="16" t="s">
        <v>33</v>
      </c>
      <c r="X59" s="67" t="s">
        <v>34</v>
      </c>
      <c r="Y59" s="109">
        <v>3.1793088472413729</v>
      </c>
      <c r="Z59" s="109">
        <v>2.9234878927889811</v>
      </c>
      <c r="AA59" s="109">
        <v>3.301393415617544</v>
      </c>
      <c r="AB59" s="109">
        <v>2.1514579133169489</v>
      </c>
      <c r="AC59" s="109">
        <v>1.2631292274069434</v>
      </c>
      <c r="AD59" s="109">
        <v>1.5600039304001379</v>
      </c>
      <c r="AE59" s="109">
        <v>2.5513753152495107</v>
      </c>
      <c r="AF59" s="109">
        <v>2.5340318773752819</v>
      </c>
      <c r="AG59" s="109">
        <v>1.4632779890266117</v>
      </c>
      <c r="AH59" s="109">
        <v>1.8053702817501587</v>
      </c>
      <c r="AI59" s="109">
        <v>2.0241549800888179</v>
      </c>
      <c r="AJ59" s="109">
        <v>3.4246491196325679</v>
      </c>
      <c r="AK59" s="109">
        <v>3.7558557686329599</v>
      </c>
      <c r="AL59" s="109">
        <v>3.5790543503178358</v>
      </c>
      <c r="AM59" s="109">
        <v>3.9226160024448378</v>
      </c>
      <c r="AN59" s="109">
        <v>3.5393121394435165</v>
      </c>
      <c r="AO59" s="109">
        <v>3.2539903049369308</v>
      </c>
      <c r="AP59" s="109">
        <v>3.85620682082808</v>
      </c>
      <c r="AQ59" s="117">
        <f t="shared" si="19"/>
        <v>19.46418841939672</v>
      </c>
      <c r="AR59" s="117">
        <f t="shared" si="20"/>
        <v>12.473308139131117</v>
      </c>
      <c r="AS59" s="117">
        <f t="shared" si="21"/>
        <v>18.151179617971202</v>
      </c>
    </row>
    <row r="60" spans="4:45">
      <c r="D60" s="16" t="s">
        <v>35</v>
      </c>
      <c r="E60" s="42" t="s">
        <v>64</v>
      </c>
      <c r="F60" s="42" t="s">
        <v>31</v>
      </c>
      <c r="G60" s="43" t="s">
        <v>66</v>
      </c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44" t="s">
        <v>32</v>
      </c>
      <c r="W60" s="16" t="s">
        <v>33</v>
      </c>
      <c r="X60" s="67" t="s">
        <v>34</v>
      </c>
      <c r="Y60" s="109">
        <v>0</v>
      </c>
      <c r="Z60" s="109">
        <v>0</v>
      </c>
      <c r="AA60" s="109">
        <v>0</v>
      </c>
      <c r="AB60" s="109">
        <v>0</v>
      </c>
      <c r="AC60" s="109">
        <v>0</v>
      </c>
      <c r="AD60" s="109">
        <v>0</v>
      </c>
      <c r="AE60" s="109">
        <v>0</v>
      </c>
      <c r="AF60" s="109">
        <v>0</v>
      </c>
      <c r="AG60" s="109">
        <v>0</v>
      </c>
      <c r="AH60" s="109">
        <v>4.0319560192346775E-2</v>
      </c>
      <c r="AI60" s="109">
        <v>7.5416000000000003E-4</v>
      </c>
      <c r="AJ60" s="109">
        <v>0</v>
      </c>
      <c r="AK60" s="109">
        <v>0</v>
      </c>
      <c r="AL60" s="109">
        <v>7.5416000000000003E-4</v>
      </c>
      <c r="AM60" s="109">
        <v>7.5416000000000003E-4</v>
      </c>
      <c r="AN60" s="109">
        <v>7.5416000000000003E-4</v>
      </c>
      <c r="AO60" s="109">
        <v>7.5416000000000003E-4</v>
      </c>
      <c r="AP60" s="109">
        <v>7.5416000000000003E-4</v>
      </c>
      <c r="AQ60" s="117">
        <f t="shared" si="19"/>
        <v>0</v>
      </c>
      <c r="AR60" s="117">
        <f t="shared" si="20"/>
        <v>4.1073720192346772E-2</v>
      </c>
      <c r="AS60" s="117">
        <f t="shared" si="21"/>
        <v>3.7708000000000004E-3</v>
      </c>
    </row>
    <row r="61" spans="4:45">
      <c r="D61" s="16" t="s">
        <v>35</v>
      </c>
      <c r="E61" s="42" t="s">
        <v>64</v>
      </c>
      <c r="F61" s="42" t="s">
        <v>31</v>
      </c>
      <c r="G61" s="43" t="s">
        <v>67</v>
      </c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44" t="s">
        <v>32</v>
      </c>
      <c r="W61" s="16" t="s">
        <v>33</v>
      </c>
      <c r="X61" s="67" t="s">
        <v>34</v>
      </c>
      <c r="Y61" s="109">
        <v>0.23238182595770923</v>
      </c>
      <c r="Z61" s="109">
        <v>1.034331710063664</v>
      </c>
      <c r="AA61" s="109">
        <v>1.1616278899100128</v>
      </c>
      <c r="AB61" s="109">
        <v>7.9672684140365932</v>
      </c>
      <c r="AC61" s="109">
        <v>10.368939047024682</v>
      </c>
      <c r="AD61" s="109">
        <v>4.7871183168856621</v>
      </c>
      <c r="AE61" s="109">
        <v>2.6531058656104771E-2</v>
      </c>
      <c r="AF61" s="109">
        <v>4.0788936752444424E-2</v>
      </c>
      <c r="AG61" s="109">
        <v>3.1173103705084047E-2</v>
      </c>
      <c r="AH61" s="109">
        <v>0.47190528377108032</v>
      </c>
      <c r="AI61" s="109">
        <v>0.396561</v>
      </c>
      <c r="AJ61" s="109">
        <v>3.0992956302796246</v>
      </c>
      <c r="AK61" s="109">
        <v>8.9123124699482545</v>
      </c>
      <c r="AL61" s="109">
        <v>14.077756854017046</v>
      </c>
      <c r="AM61" s="109">
        <v>5.7344994664806128</v>
      </c>
      <c r="AN61" s="109">
        <v>2.5451215150298254</v>
      </c>
      <c r="AO61" s="109">
        <v>2.4323314787257981</v>
      </c>
      <c r="AP61" s="109">
        <v>2.9032859403315325</v>
      </c>
      <c r="AQ61" s="117">
        <f t="shared" si="19"/>
        <v>25.618987199286874</v>
      </c>
      <c r="AR61" s="117">
        <f t="shared" si="20"/>
        <v>12.911247487704044</v>
      </c>
      <c r="AS61" s="117">
        <f t="shared" si="21"/>
        <v>27.692995254584819</v>
      </c>
    </row>
    <row r="62" spans="4:45">
      <c r="D62" s="16" t="s">
        <v>35</v>
      </c>
      <c r="E62" s="42" t="s">
        <v>64</v>
      </c>
      <c r="F62" s="42" t="s">
        <v>31</v>
      </c>
      <c r="G62" s="16" t="s">
        <v>68</v>
      </c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44" t="s">
        <v>32</v>
      </c>
      <c r="W62" s="16" t="s">
        <v>33</v>
      </c>
      <c r="X62" s="67" t="s">
        <v>34</v>
      </c>
      <c r="Y62" s="109">
        <v>36.490003376752398</v>
      </c>
      <c r="Z62" s="109">
        <v>28.940910188079503</v>
      </c>
      <c r="AA62" s="109">
        <v>25.89609970699496</v>
      </c>
      <c r="AB62" s="109">
        <v>22.300076659363292</v>
      </c>
      <c r="AC62" s="109">
        <v>20.244630846795076</v>
      </c>
      <c r="AD62" s="109">
        <v>27.644514390691008</v>
      </c>
      <c r="AE62" s="109">
        <v>23.911123953138425</v>
      </c>
      <c r="AF62" s="109">
        <v>42.265160060058363</v>
      </c>
      <c r="AG62" s="109">
        <v>37.209554532683271</v>
      </c>
      <c r="AH62" s="109">
        <v>31.861299215806831</v>
      </c>
      <c r="AI62" s="109">
        <v>39.222962309540343</v>
      </c>
      <c r="AJ62" s="109">
        <v>64.504312133254018</v>
      </c>
      <c r="AK62" s="109">
        <v>57.05550395142788</v>
      </c>
      <c r="AL62" s="109">
        <v>46.846655373905648</v>
      </c>
      <c r="AM62" s="109">
        <v>43.10494179279587</v>
      </c>
      <c r="AN62" s="109">
        <v>43.314051063971554</v>
      </c>
      <c r="AO62" s="109">
        <v>38.10419266753869</v>
      </c>
      <c r="AP62" s="109">
        <v>39.167811251829185</v>
      </c>
      <c r="AQ62" s="117">
        <f t="shared" si="19"/>
        <v>227.69251918187302</v>
      </c>
      <c r="AR62" s="117">
        <f t="shared" si="20"/>
        <v>229.85363214271234</v>
      </c>
      <c r="AS62" s="117">
        <f t="shared" si="21"/>
        <v>210.53765215004094</v>
      </c>
    </row>
    <row r="63" spans="4:45">
      <c r="D63" s="16" t="s">
        <v>35</v>
      </c>
      <c r="E63" s="42" t="s">
        <v>64</v>
      </c>
      <c r="F63" s="42" t="s">
        <v>31</v>
      </c>
      <c r="G63" s="68" t="s">
        <v>69</v>
      </c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44" t="s">
        <v>32</v>
      </c>
      <c r="W63" s="16" t="s">
        <v>33</v>
      </c>
      <c r="X63" s="67" t="s">
        <v>34</v>
      </c>
      <c r="Y63" s="109">
        <v>7.3353064204590712</v>
      </c>
      <c r="Z63" s="109">
        <v>7.2601265271843847</v>
      </c>
      <c r="AA63" s="109">
        <v>6.557648252384249</v>
      </c>
      <c r="AB63" s="109">
        <v>5.4492809258762733</v>
      </c>
      <c r="AC63" s="109">
        <v>2.8676677708870262</v>
      </c>
      <c r="AD63" s="109">
        <v>9.182357478970296</v>
      </c>
      <c r="AE63" s="109">
        <v>6.0238119033401256</v>
      </c>
      <c r="AF63" s="109">
        <v>12.882001508775121</v>
      </c>
      <c r="AG63" s="109">
        <v>2.4259946958214735</v>
      </c>
      <c r="AH63" s="109">
        <v>7.423879849915342</v>
      </c>
      <c r="AI63" s="109">
        <v>15.812510676223965</v>
      </c>
      <c r="AJ63" s="109">
        <v>12.266836869220661</v>
      </c>
      <c r="AK63" s="109">
        <v>9.5207086971518908</v>
      </c>
      <c r="AL63" s="109">
        <v>7.5359427404854493</v>
      </c>
      <c r="AM63" s="109">
        <v>10.620315890544695</v>
      </c>
      <c r="AN63" s="109">
        <v>10.640938467304883</v>
      </c>
      <c r="AO63" s="109">
        <v>15.388986320872025</v>
      </c>
      <c r="AP63" s="109">
        <v>18.44707890516252</v>
      </c>
      <c r="AQ63" s="117">
        <f t="shared" si="19"/>
        <v>57.558200787876544</v>
      </c>
      <c r="AR63" s="117">
        <f t="shared" si="20"/>
        <v>47.449930788333333</v>
      </c>
      <c r="AS63" s="117">
        <f t="shared" si="21"/>
        <v>62.633262324369575</v>
      </c>
    </row>
    <row r="64" spans="4:45">
      <c r="D64" s="16" t="s">
        <v>35</v>
      </c>
      <c r="E64" s="42" t="s">
        <v>64</v>
      </c>
      <c r="F64" s="42" t="s">
        <v>31</v>
      </c>
      <c r="G64" s="68" t="s">
        <v>70</v>
      </c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44" t="s">
        <v>32</v>
      </c>
      <c r="W64" s="16" t="s">
        <v>33</v>
      </c>
      <c r="X64" s="67" t="s">
        <v>34</v>
      </c>
      <c r="Y64" s="109">
        <v>7.6642004758715734</v>
      </c>
      <c r="Z64" s="109">
        <v>10.399297469812614</v>
      </c>
      <c r="AA64" s="109">
        <v>10.185761796378749</v>
      </c>
      <c r="AB64" s="109">
        <v>6.7970614489672183</v>
      </c>
      <c r="AC64" s="109">
        <v>10.180134055763203</v>
      </c>
      <c r="AD64" s="109">
        <v>11.457330168432927</v>
      </c>
      <c r="AE64" s="109">
        <v>11.577000593935935</v>
      </c>
      <c r="AF64" s="109">
        <v>18.853667647946772</v>
      </c>
      <c r="AG64" s="109">
        <v>22.274259052749645</v>
      </c>
      <c r="AH64" s="109">
        <v>11.598007941268804</v>
      </c>
      <c r="AI64" s="109">
        <v>16.48608734245753</v>
      </c>
      <c r="AJ64" s="109">
        <v>39.781603889956045</v>
      </c>
      <c r="AK64" s="109">
        <v>41.426355135600097</v>
      </c>
      <c r="AL64" s="109">
        <v>23.876649433420198</v>
      </c>
      <c r="AM64" s="109">
        <v>21.461014672251174</v>
      </c>
      <c r="AN64" s="109">
        <v>20.048187416666668</v>
      </c>
      <c r="AO64" s="109">
        <v>16.460188416666668</v>
      </c>
      <c r="AP64" s="109">
        <v>15.870439416666668</v>
      </c>
      <c r="AQ64" s="117">
        <f t="shared" si="19"/>
        <v>87.114453657108982</v>
      </c>
      <c r="AR64" s="117">
        <f t="shared" si="20"/>
        <v>131.5663133620321</v>
      </c>
      <c r="AS64" s="117">
        <f t="shared" si="21"/>
        <v>97.716479355671382</v>
      </c>
    </row>
    <row r="65" spans="4:45">
      <c r="D65" s="45" t="s">
        <v>35</v>
      </c>
      <c r="E65" s="46" t="s">
        <v>64</v>
      </c>
      <c r="F65" s="46" t="s">
        <v>31</v>
      </c>
      <c r="G65" s="45" t="s">
        <v>26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15" t="s">
        <v>32</v>
      </c>
      <c r="W65" s="45" t="s">
        <v>33</v>
      </c>
      <c r="X65" s="45" t="s">
        <v>34</v>
      </c>
      <c r="Y65" s="118">
        <f>SUM(Y58:Y62)</f>
        <v>42.701872205502802</v>
      </c>
      <c r="Z65" s="118">
        <f t="shared" ref="Z65:AP65" si="25">SUM(Z58:Z62)</f>
        <v>37.316716207171055</v>
      </c>
      <c r="AA65" s="118">
        <f t="shared" si="25"/>
        <v>44.60328759875793</v>
      </c>
      <c r="AB65" s="118">
        <f t="shared" si="25"/>
        <v>41.943361175971738</v>
      </c>
      <c r="AC65" s="118">
        <f t="shared" si="25"/>
        <v>38.748550451632461</v>
      </c>
      <c r="AD65" s="118">
        <f t="shared" si="25"/>
        <v>44.410535055452925</v>
      </c>
      <c r="AE65" s="118">
        <f t="shared" si="25"/>
        <v>35.283339187261575</v>
      </c>
      <c r="AF65" s="118">
        <f t="shared" si="25"/>
        <v>51.369441486162316</v>
      </c>
      <c r="AG65" s="118">
        <f t="shared" si="25"/>
        <v>42.84501098312181</v>
      </c>
      <c r="AH65" s="118">
        <f t="shared" si="25"/>
        <v>41.517891262346694</v>
      </c>
      <c r="AI65" s="118">
        <f t="shared" si="25"/>
        <v>82.579891643392429</v>
      </c>
      <c r="AJ65" s="118">
        <f t="shared" si="25"/>
        <v>85.513599709188256</v>
      </c>
      <c r="AK65" s="118">
        <f t="shared" si="25"/>
        <v>85.687432408712397</v>
      </c>
      <c r="AL65" s="118">
        <f t="shared" si="25"/>
        <v>83.486604935483783</v>
      </c>
      <c r="AM65" s="118">
        <f t="shared" si="25"/>
        <v>92.250919634971197</v>
      </c>
      <c r="AN65" s="118">
        <f t="shared" si="25"/>
        <v>88.93214693869615</v>
      </c>
      <c r="AO65" s="118">
        <f t="shared" si="25"/>
        <v>84.312409960920036</v>
      </c>
      <c r="AP65" s="118">
        <f t="shared" si="25"/>
        <v>61.199258247084387</v>
      </c>
      <c r="AQ65" s="119">
        <f t="shared" si="19"/>
        <v>336.37710336791281</v>
      </c>
      <c r="AR65" s="119">
        <f t="shared" si="20"/>
        <v>338.14382600676163</v>
      </c>
      <c r="AS65" s="119">
        <f t="shared" si="21"/>
        <v>410.18133971715559</v>
      </c>
    </row>
    <row r="66" spans="4:45">
      <c r="E66" s="43"/>
      <c r="F66" s="42"/>
      <c r="V66" s="44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6"/>
      <c r="AS66" s="66"/>
    </row>
    <row r="67" spans="4:45">
      <c r="D67" s="16" t="s">
        <v>36</v>
      </c>
      <c r="E67" s="43" t="s">
        <v>36</v>
      </c>
      <c r="F67" s="42" t="s">
        <v>31</v>
      </c>
      <c r="G67" s="70" t="s">
        <v>71</v>
      </c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44" t="s">
        <v>32</v>
      </c>
      <c r="W67" s="16" t="s">
        <v>33</v>
      </c>
      <c r="X67" s="67" t="s">
        <v>34</v>
      </c>
      <c r="Y67" s="109">
        <v>42.554400902324986</v>
      </c>
      <c r="Z67" s="109">
        <v>44.330721389311307</v>
      </c>
      <c r="AA67" s="109">
        <v>44.246395768620168</v>
      </c>
      <c r="AB67" s="109">
        <v>41.959089093515523</v>
      </c>
      <c r="AC67" s="109">
        <v>41.170775202525057</v>
      </c>
      <c r="AD67" s="109">
        <v>45.580090739940538</v>
      </c>
      <c r="AE67" s="109">
        <v>44.094941468965899</v>
      </c>
      <c r="AF67" s="109">
        <v>46.7336688406048</v>
      </c>
      <c r="AG67" s="109">
        <v>39.233164974966641</v>
      </c>
      <c r="AH67" s="109">
        <v>56.59269511259744</v>
      </c>
      <c r="AI67" s="109">
        <v>64.64633918330739</v>
      </c>
      <c r="AJ67" s="109">
        <v>72.727288775773275</v>
      </c>
      <c r="AK67" s="109">
        <v>69.445094024696516</v>
      </c>
      <c r="AL67" s="109">
        <v>86.750384148171236</v>
      </c>
      <c r="AM67" s="109">
        <v>84.594763601105086</v>
      </c>
      <c r="AN67" s="109">
        <v>84.952623616891188</v>
      </c>
      <c r="AO67" s="109">
        <v>85.71898498043295</v>
      </c>
      <c r="AP67" s="109">
        <v>82.92969256364394</v>
      </c>
      <c r="AQ67" s="117">
        <f t="shared" ref="AQ67:AQ81" si="26">SUM(Y67:AF67)</f>
        <v>350.67008340580827</v>
      </c>
      <c r="AR67" s="117">
        <f t="shared" ref="AR67:AR81" si="27">SUM(AG67:AK67)</f>
        <v>302.64458207134123</v>
      </c>
      <c r="AS67" s="117">
        <f t="shared" ref="AS67:AS81" si="28">SUM(AL67:AP67)</f>
        <v>424.94644891024438</v>
      </c>
    </row>
    <row r="68" spans="4:45">
      <c r="D68" s="16" t="s">
        <v>36</v>
      </c>
      <c r="E68" s="43" t="s">
        <v>36</v>
      </c>
      <c r="F68" s="42" t="s">
        <v>31</v>
      </c>
      <c r="G68" s="70" t="s">
        <v>72</v>
      </c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44" t="s">
        <v>32</v>
      </c>
      <c r="W68" s="16" t="s">
        <v>33</v>
      </c>
      <c r="X68" s="67" t="s">
        <v>34</v>
      </c>
      <c r="Y68" s="109">
        <v>26.931739785392747</v>
      </c>
      <c r="Z68" s="109">
        <v>31.448816998434921</v>
      </c>
      <c r="AA68" s="109">
        <v>26.389881049375205</v>
      </c>
      <c r="AB68" s="109">
        <v>29.983743935149157</v>
      </c>
      <c r="AC68" s="109">
        <v>20.605892509657735</v>
      </c>
      <c r="AD68" s="109">
        <v>23.200537357057211</v>
      </c>
      <c r="AE68" s="109">
        <v>22.467325458382366</v>
      </c>
      <c r="AF68" s="109">
        <v>22.32364891634889</v>
      </c>
      <c r="AG68" s="109">
        <v>22.117315948179602</v>
      </c>
      <c r="AH68" s="109">
        <v>25.253993546975195</v>
      </c>
      <c r="AI68" s="109">
        <v>29.684016307620396</v>
      </c>
      <c r="AJ68" s="109">
        <v>20.119139181162037</v>
      </c>
      <c r="AK68" s="109">
        <v>20.916703166609892</v>
      </c>
      <c r="AL68" s="109">
        <v>27.349587923978504</v>
      </c>
      <c r="AM68" s="109">
        <v>30.298618081000505</v>
      </c>
      <c r="AN68" s="109">
        <v>27.598455352685065</v>
      </c>
      <c r="AO68" s="109">
        <v>27.882312451432497</v>
      </c>
      <c r="AP68" s="109">
        <v>32.037912735555636</v>
      </c>
      <c r="AQ68" s="117">
        <f t="shared" si="26"/>
        <v>203.35158600979824</v>
      </c>
      <c r="AR68" s="117">
        <f t="shared" si="27"/>
        <v>118.09116815054713</v>
      </c>
      <c r="AS68" s="117">
        <f t="shared" si="28"/>
        <v>145.16688654465219</v>
      </c>
    </row>
    <row r="69" spans="4:45">
      <c r="D69" s="16" t="s">
        <v>36</v>
      </c>
      <c r="E69" s="43" t="s">
        <v>36</v>
      </c>
      <c r="F69" s="42" t="s">
        <v>31</v>
      </c>
      <c r="G69" s="70" t="s">
        <v>73</v>
      </c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44" t="s">
        <v>32</v>
      </c>
      <c r="W69" s="16" t="s">
        <v>33</v>
      </c>
      <c r="X69" s="67" t="s">
        <v>34</v>
      </c>
      <c r="Y69" s="109">
        <v>2.6055122388401633</v>
      </c>
      <c r="Z69" s="109">
        <v>1.0987469812462576</v>
      </c>
      <c r="AA69" s="109">
        <v>1.5317454485078033</v>
      </c>
      <c r="AB69" s="109">
        <v>1.4118555311407195</v>
      </c>
      <c r="AC69" s="109">
        <v>1.1616737648347413</v>
      </c>
      <c r="AD69" s="109">
        <v>0.91971637298998654</v>
      </c>
      <c r="AE69" s="109">
        <v>1.5082200092028692</v>
      </c>
      <c r="AF69" s="109">
        <v>1.2475380419730557</v>
      </c>
      <c r="AG69" s="109">
        <v>0.48939798660332956</v>
      </c>
      <c r="AH69" s="109">
        <v>-1.483898713229174E-2</v>
      </c>
      <c r="AI69" s="109">
        <v>0.3212944901951178</v>
      </c>
      <c r="AJ69" s="109">
        <v>0</v>
      </c>
      <c r="AK69" s="109">
        <v>0</v>
      </c>
      <c r="AL69" s="109">
        <v>0</v>
      </c>
      <c r="AM69" s="109">
        <v>0</v>
      </c>
      <c r="AN69" s="109">
        <v>0</v>
      </c>
      <c r="AO69" s="109">
        <v>0</v>
      </c>
      <c r="AP69" s="109">
        <v>0</v>
      </c>
      <c r="AQ69" s="117">
        <f t="shared" si="26"/>
        <v>11.485008388735597</v>
      </c>
      <c r="AR69" s="117">
        <f t="shared" si="27"/>
        <v>0.79585348966615554</v>
      </c>
      <c r="AS69" s="117">
        <f t="shared" si="28"/>
        <v>0</v>
      </c>
    </row>
    <row r="70" spans="4:45">
      <c r="D70" s="16" t="s">
        <v>36</v>
      </c>
      <c r="E70" s="43" t="s">
        <v>36</v>
      </c>
      <c r="F70" s="42" t="s">
        <v>31</v>
      </c>
      <c r="G70" s="70" t="s">
        <v>74</v>
      </c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44" t="s">
        <v>32</v>
      </c>
      <c r="W70" s="16" t="s">
        <v>33</v>
      </c>
      <c r="X70" s="67" t="s">
        <v>34</v>
      </c>
      <c r="Y70" s="109">
        <v>9.2372818526898524</v>
      </c>
      <c r="Z70" s="109">
        <v>4.889616839749146</v>
      </c>
      <c r="AA70" s="109">
        <v>2.5043418570642135</v>
      </c>
      <c r="AB70" s="109">
        <v>5.2571556510548847</v>
      </c>
      <c r="AC70" s="109">
        <v>4.0256976202029557</v>
      </c>
      <c r="AD70" s="109">
        <v>5.1482457393827179</v>
      </c>
      <c r="AE70" s="109">
        <v>8.7622995272811597</v>
      </c>
      <c r="AF70" s="109">
        <v>6.3234353044931737</v>
      </c>
      <c r="AG70" s="109">
        <v>1.7229098892774195</v>
      </c>
      <c r="AH70" s="109">
        <v>5.8136127723059943</v>
      </c>
      <c r="AI70" s="109">
        <v>11.750908531237474</v>
      </c>
      <c r="AJ70" s="109">
        <v>2.5390360403925571</v>
      </c>
      <c r="AK70" s="109">
        <v>3.0194482954543878</v>
      </c>
      <c r="AL70" s="109">
        <v>0.93306498442922903</v>
      </c>
      <c r="AM70" s="109">
        <v>1.3737665704195654</v>
      </c>
      <c r="AN70" s="109">
        <v>1.4929444473750542</v>
      </c>
      <c r="AO70" s="109">
        <v>2.0152948088952631</v>
      </c>
      <c r="AP70" s="109">
        <v>1.5502302449596979</v>
      </c>
      <c r="AQ70" s="117">
        <f t="shared" si="26"/>
        <v>46.148074391918101</v>
      </c>
      <c r="AR70" s="117">
        <f t="shared" si="27"/>
        <v>24.845915528667835</v>
      </c>
      <c r="AS70" s="117">
        <f t="shared" si="28"/>
        <v>7.3653010560788097</v>
      </c>
    </row>
    <row r="71" spans="4:45">
      <c r="D71" s="16" t="s">
        <v>36</v>
      </c>
      <c r="E71" s="43" t="s">
        <v>36</v>
      </c>
      <c r="F71" s="42" t="s">
        <v>31</v>
      </c>
      <c r="G71" s="70" t="s">
        <v>75</v>
      </c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44" t="s">
        <v>32</v>
      </c>
      <c r="W71" s="16" t="s">
        <v>33</v>
      </c>
      <c r="X71" s="67" t="s">
        <v>34</v>
      </c>
      <c r="Y71" s="109">
        <v>0</v>
      </c>
      <c r="Z71" s="109">
        <v>0</v>
      </c>
      <c r="AA71" s="109">
        <v>0</v>
      </c>
      <c r="AB71" s="109">
        <v>0</v>
      </c>
      <c r="AC71" s="109">
        <v>0</v>
      </c>
      <c r="AD71" s="109">
        <v>0</v>
      </c>
      <c r="AE71" s="109">
        <v>7.5260897383002583E-3</v>
      </c>
      <c r="AF71" s="109">
        <v>0</v>
      </c>
      <c r="AG71" s="109">
        <v>2.9069187743235855E-2</v>
      </c>
      <c r="AH71" s="109">
        <v>0.44784804219123953</v>
      </c>
      <c r="AI71" s="109">
        <v>1.446093784377606E-2</v>
      </c>
      <c r="AJ71" s="109">
        <v>0.51143051814697094</v>
      </c>
      <c r="AK71" s="109">
        <v>0</v>
      </c>
      <c r="AL71" s="109">
        <v>0.2647050454711915</v>
      </c>
      <c r="AM71" s="109">
        <v>0.23995318256950671</v>
      </c>
      <c r="AN71" s="109">
        <v>0.32118422166440108</v>
      </c>
      <c r="AO71" s="109">
        <v>0.23689364909031993</v>
      </c>
      <c r="AP71" s="109">
        <v>0.14744337594390952</v>
      </c>
      <c r="AQ71" s="117">
        <f t="shared" si="26"/>
        <v>7.5260897383002583E-3</v>
      </c>
      <c r="AR71" s="117">
        <f t="shared" si="27"/>
        <v>1.0028086859252223</v>
      </c>
      <c r="AS71" s="117">
        <f t="shared" si="28"/>
        <v>1.2101794747393286</v>
      </c>
    </row>
    <row r="72" spans="4:45">
      <c r="D72" s="16" t="s">
        <v>36</v>
      </c>
      <c r="E72" s="43" t="s">
        <v>36</v>
      </c>
      <c r="F72" s="42" t="s">
        <v>31</v>
      </c>
      <c r="G72" s="70" t="s">
        <v>76</v>
      </c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44" t="s">
        <v>32</v>
      </c>
      <c r="W72" s="16" t="s">
        <v>33</v>
      </c>
      <c r="X72" s="67" t="s">
        <v>34</v>
      </c>
      <c r="Y72" s="109">
        <v>3.6204349743127029</v>
      </c>
      <c r="Z72" s="109">
        <v>4.4300238942250418</v>
      </c>
      <c r="AA72" s="109">
        <v>5.3276341230803492</v>
      </c>
      <c r="AB72" s="109">
        <v>4.8060693557019132</v>
      </c>
      <c r="AC72" s="109">
        <v>4.3314967426199917</v>
      </c>
      <c r="AD72" s="109">
        <v>5.9033807432901551</v>
      </c>
      <c r="AE72" s="109">
        <v>5.4369469683263114</v>
      </c>
      <c r="AF72" s="109">
        <v>5.5294014070470938</v>
      </c>
      <c r="AG72" s="109">
        <v>10.179739394142592</v>
      </c>
      <c r="AH72" s="109">
        <v>15.860523846460332</v>
      </c>
      <c r="AI72" s="109">
        <v>18.651098702188108</v>
      </c>
      <c r="AJ72" s="109">
        <v>19.386570347698054</v>
      </c>
      <c r="AK72" s="109">
        <v>19.952130789072285</v>
      </c>
      <c r="AL72" s="109">
        <v>25.935708716888293</v>
      </c>
      <c r="AM72" s="109">
        <v>26.415504569399715</v>
      </c>
      <c r="AN72" s="109">
        <v>25.740226160103582</v>
      </c>
      <c r="AO72" s="109">
        <v>26.151006197679923</v>
      </c>
      <c r="AP72" s="109">
        <v>25.645311875584461</v>
      </c>
      <c r="AQ72" s="117">
        <f t="shared" si="26"/>
        <v>39.385388208603565</v>
      </c>
      <c r="AR72" s="117">
        <f t="shared" si="27"/>
        <v>84.030063079561373</v>
      </c>
      <c r="AS72" s="117">
        <f t="shared" si="28"/>
        <v>129.88775751965596</v>
      </c>
    </row>
    <row r="73" spans="4:45">
      <c r="D73" s="16" t="s">
        <v>36</v>
      </c>
      <c r="E73" s="43" t="s">
        <v>36</v>
      </c>
      <c r="F73" s="42" t="s">
        <v>31</v>
      </c>
      <c r="G73" s="70" t="s">
        <v>77</v>
      </c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44" t="s">
        <v>32</v>
      </c>
      <c r="W73" s="16" t="s">
        <v>33</v>
      </c>
      <c r="X73" s="67" t="s">
        <v>34</v>
      </c>
      <c r="Y73" s="109">
        <v>3.5226083974860321</v>
      </c>
      <c r="Z73" s="109">
        <v>3.7345027280696681</v>
      </c>
      <c r="AA73" s="109">
        <v>6.3688843213116257</v>
      </c>
      <c r="AB73" s="109">
        <v>4.9997256359915712</v>
      </c>
      <c r="AC73" s="109">
        <v>1.9404871123379974</v>
      </c>
      <c r="AD73" s="109">
        <v>3.110887935551927</v>
      </c>
      <c r="AE73" s="109">
        <v>1.4577432423531163</v>
      </c>
      <c r="AF73" s="109">
        <v>0.81818748731875368</v>
      </c>
      <c r="AG73" s="109">
        <v>2.826946154035153</v>
      </c>
      <c r="AH73" s="109">
        <v>4.0293327197411291</v>
      </c>
      <c r="AI73" s="109">
        <v>5.9895130159264927</v>
      </c>
      <c r="AJ73" s="109">
        <v>2.2444629778682477</v>
      </c>
      <c r="AK73" s="109">
        <v>3.645615687119621</v>
      </c>
      <c r="AL73" s="109">
        <v>5.5099073791529101</v>
      </c>
      <c r="AM73" s="109">
        <v>5.6872665219125587</v>
      </c>
      <c r="AN73" s="109">
        <v>3.9358511998928698</v>
      </c>
      <c r="AO73" s="109">
        <v>4.0116454914785722</v>
      </c>
      <c r="AP73" s="109">
        <v>4.5303508050428611</v>
      </c>
      <c r="AQ73" s="117">
        <f t="shared" si="26"/>
        <v>25.953026860420689</v>
      </c>
      <c r="AR73" s="117">
        <f t="shared" si="27"/>
        <v>18.735870554690642</v>
      </c>
      <c r="AS73" s="117">
        <f t="shared" si="28"/>
        <v>23.675021397479771</v>
      </c>
    </row>
    <row r="74" spans="4:45">
      <c r="D74" s="16" t="s">
        <v>36</v>
      </c>
      <c r="E74" s="43" t="s">
        <v>36</v>
      </c>
      <c r="F74" s="42" t="s">
        <v>31</v>
      </c>
      <c r="G74" s="70" t="s">
        <v>78</v>
      </c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44" t="s">
        <v>32</v>
      </c>
      <c r="W74" s="16" t="s">
        <v>33</v>
      </c>
      <c r="X74" s="67" t="s">
        <v>34</v>
      </c>
      <c r="Y74" s="109">
        <v>0.76673717656336193</v>
      </c>
      <c r="Z74" s="109">
        <v>1.4593559188512988</v>
      </c>
      <c r="AA74" s="109">
        <v>2.5416827107508917</v>
      </c>
      <c r="AB74" s="109">
        <v>1.0431628196070464</v>
      </c>
      <c r="AC74" s="109">
        <v>1.203835665609307</v>
      </c>
      <c r="AD74" s="109">
        <v>0.57511977734708952</v>
      </c>
      <c r="AE74" s="109">
        <v>0.84529761039563522</v>
      </c>
      <c r="AF74" s="109">
        <v>6.6825201324853215E-2</v>
      </c>
      <c r="AG74" s="109">
        <v>1.1925168436940652</v>
      </c>
      <c r="AH74" s="109">
        <v>1.0491964639180777</v>
      </c>
      <c r="AI74" s="109">
        <v>3.7103067153926337</v>
      </c>
      <c r="AJ74" s="109">
        <v>0.20158121448095548</v>
      </c>
      <c r="AK74" s="109">
        <v>0.64023137005434783</v>
      </c>
      <c r="AL74" s="109">
        <v>0.29819248480715665</v>
      </c>
      <c r="AM74" s="109">
        <v>0.45495773166757819</v>
      </c>
      <c r="AN74" s="109">
        <v>0.27508067096404143</v>
      </c>
      <c r="AO74" s="109">
        <v>0.37879946892901856</v>
      </c>
      <c r="AP74" s="109">
        <v>0.30283138964020967</v>
      </c>
      <c r="AQ74" s="117">
        <f t="shared" si="26"/>
        <v>8.5020168804494833</v>
      </c>
      <c r="AR74" s="117">
        <f t="shared" si="27"/>
        <v>6.7938326075400797</v>
      </c>
      <c r="AS74" s="117">
        <f t="shared" si="28"/>
        <v>1.7098617460080046</v>
      </c>
    </row>
    <row r="75" spans="4:45">
      <c r="D75" s="16" t="s">
        <v>36</v>
      </c>
      <c r="E75" s="43" t="s">
        <v>36</v>
      </c>
      <c r="F75" s="42" t="s">
        <v>31</v>
      </c>
      <c r="G75" s="70" t="s">
        <v>79</v>
      </c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44" t="s">
        <v>32</v>
      </c>
      <c r="W75" s="16" t="s">
        <v>33</v>
      </c>
      <c r="X75" s="67" t="s">
        <v>34</v>
      </c>
      <c r="Y75" s="109">
        <v>0.27428796800547961</v>
      </c>
      <c r="Z75" s="109">
        <v>1.1374056466350271</v>
      </c>
      <c r="AA75" s="109">
        <v>2.119389617649738</v>
      </c>
      <c r="AB75" s="109">
        <v>0.26024864248598178</v>
      </c>
      <c r="AC75" s="109">
        <v>0.32271211632622621</v>
      </c>
      <c r="AD75" s="109">
        <v>0.53068563540272695</v>
      </c>
      <c r="AE75" s="109">
        <v>0.197937879711991</v>
      </c>
      <c r="AF75" s="109">
        <v>0.36437210891741706</v>
      </c>
      <c r="AG75" s="109">
        <v>0.35995443942537031</v>
      </c>
      <c r="AH75" s="109">
        <v>0.86878628758834398</v>
      </c>
      <c r="AI75" s="109">
        <v>0.59015235855970583</v>
      </c>
      <c r="AJ75" s="109">
        <v>0</v>
      </c>
      <c r="AK75" s="109">
        <v>0</v>
      </c>
      <c r="AL75" s="109">
        <v>0</v>
      </c>
      <c r="AM75" s="109">
        <v>0</v>
      </c>
      <c r="AN75" s="109">
        <v>0</v>
      </c>
      <c r="AO75" s="109">
        <v>0</v>
      </c>
      <c r="AP75" s="109">
        <v>0</v>
      </c>
      <c r="AQ75" s="117">
        <f t="shared" si="26"/>
        <v>5.2070396151345868</v>
      </c>
      <c r="AR75" s="117">
        <f t="shared" si="27"/>
        <v>1.81889308557342</v>
      </c>
      <c r="AS75" s="117">
        <f t="shared" si="28"/>
        <v>0</v>
      </c>
    </row>
    <row r="76" spans="4:45">
      <c r="D76" s="16" t="s">
        <v>36</v>
      </c>
      <c r="E76" s="43" t="s">
        <v>36</v>
      </c>
      <c r="F76" s="42" t="s">
        <v>31</v>
      </c>
      <c r="G76" s="70" t="s">
        <v>80</v>
      </c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44" t="s">
        <v>32</v>
      </c>
      <c r="W76" s="16" t="s">
        <v>33</v>
      </c>
      <c r="X76" s="67" t="s">
        <v>34</v>
      </c>
      <c r="Y76" s="109">
        <v>3.6933298129650787</v>
      </c>
      <c r="Z76" s="109">
        <v>3.0896929893950862</v>
      </c>
      <c r="AA76" s="109">
        <v>2.538450508144281</v>
      </c>
      <c r="AB76" s="109">
        <v>5.1649949200305185</v>
      </c>
      <c r="AC76" s="109">
        <v>2.9360225335166881</v>
      </c>
      <c r="AD76" s="109">
        <v>3.7592949188378109</v>
      </c>
      <c r="AE76" s="109">
        <v>3.6935179263369582</v>
      </c>
      <c r="AF76" s="109">
        <v>3.0833797767287843</v>
      </c>
      <c r="AG76" s="109">
        <v>5.8541360628042494</v>
      </c>
      <c r="AH76" s="109">
        <v>4.2518527053310811</v>
      </c>
      <c r="AI76" s="109">
        <v>4.9245908956974711</v>
      </c>
      <c r="AJ76" s="109">
        <v>2.6028882718412252</v>
      </c>
      <c r="AK76" s="109">
        <v>2.5602657253065049</v>
      </c>
      <c r="AL76" s="109">
        <v>4.6770330870782244</v>
      </c>
      <c r="AM76" s="109">
        <v>4.6778774607632938</v>
      </c>
      <c r="AN76" s="109">
        <v>4.6801383037728632</v>
      </c>
      <c r="AO76" s="109">
        <v>4.6600448864340409</v>
      </c>
      <c r="AP76" s="109">
        <v>4.6727287991753981</v>
      </c>
      <c r="AQ76" s="117">
        <f t="shared" si="26"/>
        <v>27.958683385955204</v>
      </c>
      <c r="AR76" s="117">
        <f t="shared" si="27"/>
        <v>20.193733660980531</v>
      </c>
      <c r="AS76" s="117">
        <f t="shared" si="28"/>
        <v>23.36782253722382</v>
      </c>
    </row>
    <row r="77" spans="4:45">
      <c r="D77" s="16" t="s">
        <v>36</v>
      </c>
      <c r="E77" s="43" t="s">
        <v>36</v>
      </c>
      <c r="F77" s="42" t="s">
        <v>31</v>
      </c>
      <c r="G77" s="70" t="s">
        <v>81</v>
      </c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44" t="s">
        <v>32</v>
      </c>
      <c r="W77" s="16" t="s">
        <v>33</v>
      </c>
      <c r="X77" s="67" t="s">
        <v>34</v>
      </c>
      <c r="Y77" s="109">
        <v>8.4857366364783182</v>
      </c>
      <c r="Z77" s="109">
        <v>9.1482651006593549</v>
      </c>
      <c r="AA77" s="109">
        <v>9.6169037566618698</v>
      </c>
      <c r="AB77" s="109">
        <v>9.2999795118558257</v>
      </c>
      <c r="AC77" s="109">
        <v>8.60320056877522</v>
      </c>
      <c r="AD77" s="109">
        <v>8.7449701736136269</v>
      </c>
      <c r="AE77" s="109">
        <v>8.7292825138815058</v>
      </c>
      <c r="AF77" s="109">
        <v>7.9378326286056815</v>
      </c>
      <c r="AG77" s="109">
        <v>8.6167583509520949</v>
      </c>
      <c r="AH77" s="109">
        <v>10.060882644316374</v>
      </c>
      <c r="AI77" s="109">
        <v>9.6433853112550825</v>
      </c>
      <c r="AJ77" s="109">
        <v>11.079440701989231</v>
      </c>
      <c r="AK77" s="109">
        <v>10.803077775034371</v>
      </c>
      <c r="AL77" s="109">
        <v>9.3886230692610795</v>
      </c>
      <c r="AM77" s="109">
        <v>9.3886230692610795</v>
      </c>
      <c r="AN77" s="109">
        <v>9.3886230692610795</v>
      </c>
      <c r="AO77" s="109">
        <v>9.3886230692610795</v>
      </c>
      <c r="AP77" s="109">
        <v>9.3886230692610795</v>
      </c>
      <c r="AQ77" s="117">
        <f t="shared" si="26"/>
        <v>70.56617089053141</v>
      </c>
      <c r="AR77" s="117">
        <f t="shared" si="27"/>
        <v>50.203544783547144</v>
      </c>
      <c r="AS77" s="117">
        <f t="shared" si="28"/>
        <v>46.943115346305397</v>
      </c>
    </row>
    <row r="78" spans="4:45">
      <c r="D78" s="16" t="s">
        <v>36</v>
      </c>
      <c r="E78" s="43" t="s">
        <v>36</v>
      </c>
      <c r="F78" s="42" t="s">
        <v>31</v>
      </c>
      <c r="G78" s="70" t="s">
        <v>82</v>
      </c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44" t="s">
        <v>32</v>
      </c>
      <c r="W78" s="16" t="s">
        <v>33</v>
      </c>
      <c r="X78" s="67" t="s">
        <v>34</v>
      </c>
      <c r="Y78" s="109">
        <v>2.1207422338941253</v>
      </c>
      <c r="Z78" s="109">
        <v>3.4226950768667819</v>
      </c>
      <c r="AA78" s="109">
        <v>2.8854619638346217</v>
      </c>
      <c r="AB78" s="109">
        <v>2.5013042905312637</v>
      </c>
      <c r="AC78" s="109">
        <v>1.8665042591961183</v>
      </c>
      <c r="AD78" s="109">
        <v>2.2077777299960055</v>
      </c>
      <c r="AE78" s="109">
        <v>2.2722441970781628</v>
      </c>
      <c r="AF78" s="109">
        <v>1.7077175341778115</v>
      </c>
      <c r="AG78" s="109">
        <v>1.8494145913717368</v>
      </c>
      <c r="AH78" s="109">
        <v>1.2612831452729401</v>
      </c>
      <c r="AI78" s="109">
        <v>1.6241802507728509</v>
      </c>
      <c r="AJ78" s="109">
        <v>3.23729650124569</v>
      </c>
      <c r="AK78" s="109">
        <v>2.987584734347124</v>
      </c>
      <c r="AL78" s="109">
        <v>7.6835265356787286</v>
      </c>
      <c r="AM78" s="109">
        <v>7.6750265356787288</v>
      </c>
      <c r="AN78" s="109">
        <v>7.665026535678729</v>
      </c>
      <c r="AO78" s="109">
        <v>7.6775265356787283</v>
      </c>
      <c r="AP78" s="109">
        <v>7.657398108122079</v>
      </c>
      <c r="AQ78" s="117">
        <f t="shared" si="26"/>
        <v>18.984447285574891</v>
      </c>
      <c r="AR78" s="117">
        <f t="shared" si="27"/>
        <v>10.959759223010343</v>
      </c>
      <c r="AS78" s="117">
        <f t="shared" si="28"/>
        <v>38.358504250836994</v>
      </c>
    </row>
    <row r="79" spans="4:45">
      <c r="D79" s="16" t="s">
        <v>36</v>
      </c>
      <c r="E79" s="43" t="s">
        <v>36</v>
      </c>
      <c r="F79" s="42" t="s">
        <v>31</v>
      </c>
      <c r="G79" s="70" t="s">
        <v>83</v>
      </c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44" t="s">
        <v>32</v>
      </c>
      <c r="W79" s="16" t="s">
        <v>33</v>
      </c>
      <c r="X79" s="67" t="s">
        <v>34</v>
      </c>
      <c r="Y79" s="109">
        <v>0</v>
      </c>
      <c r="Z79" s="109">
        <v>0</v>
      </c>
      <c r="AA79" s="109">
        <v>0</v>
      </c>
      <c r="AB79" s="109">
        <v>0</v>
      </c>
      <c r="AC79" s="109">
        <v>0</v>
      </c>
      <c r="AD79" s="109">
        <v>0</v>
      </c>
      <c r="AE79" s="109">
        <v>0</v>
      </c>
      <c r="AF79" s="109">
        <v>0</v>
      </c>
      <c r="AG79" s="109">
        <v>1.4957484883633436E-3</v>
      </c>
      <c r="AH79" s="109">
        <v>0</v>
      </c>
      <c r="AI79" s="109">
        <v>0</v>
      </c>
      <c r="AJ79" s="109">
        <v>0</v>
      </c>
      <c r="AK79" s="109">
        <v>0</v>
      </c>
      <c r="AL79" s="109">
        <v>6.8364062074142504</v>
      </c>
      <c r="AM79" s="109">
        <v>6.8364062074142504</v>
      </c>
      <c r="AN79" s="109">
        <v>6.8364062074142504</v>
      </c>
      <c r="AO79" s="109">
        <v>6.8364062074142504</v>
      </c>
      <c r="AP79" s="109">
        <v>6.8364062074142513</v>
      </c>
      <c r="AQ79" s="117">
        <f t="shared" si="26"/>
        <v>0</v>
      </c>
      <c r="AR79" s="117">
        <f t="shared" si="27"/>
        <v>1.4957484883633436E-3</v>
      </c>
      <c r="AS79" s="117">
        <f t="shared" si="28"/>
        <v>34.182031037071255</v>
      </c>
    </row>
    <row r="80" spans="4:45">
      <c r="D80" s="16" t="s">
        <v>36</v>
      </c>
      <c r="E80" s="43" t="s">
        <v>36</v>
      </c>
      <c r="F80" s="42" t="s">
        <v>31</v>
      </c>
      <c r="G80" s="70" t="s">
        <v>84</v>
      </c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44" t="s">
        <v>32</v>
      </c>
      <c r="W80" s="16" t="s">
        <v>33</v>
      </c>
      <c r="X80" s="67" t="s">
        <v>34</v>
      </c>
      <c r="Y80" s="109">
        <v>0</v>
      </c>
      <c r="Z80" s="109">
        <v>0</v>
      </c>
      <c r="AA80" s="109">
        <v>0</v>
      </c>
      <c r="AB80" s="109">
        <v>0</v>
      </c>
      <c r="AC80" s="109">
        <v>0</v>
      </c>
      <c r="AD80" s="109">
        <v>0</v>
      </c>
      <c r="AE80" s="109">
        <v>0</v>
      </c>
      <c r="AF80" s="109">
        <v>0</v>
      </c>
      <c r="AG80" s="109">
        <v>0</v>
      </c>
      <c r="AH80" s="109">
        <v>0</v>
      </c>
      <c r="AI80" s="109">
        <v>0</v>
      </c>
      <c r="AJ80" s="109">
        <v>0</v>
      </c>
      <c r="AK80" s="109">
        <v>0</v>
      </c>
      <c r="AL80" s="109">
        <v>0</v>
      </c>
      <c r="AM80" s="109">
        <v>0</v>
      </c>
      <c r="AN80" s="109">
        <v>0</v>
      </c>
      <c r="AO80" s="109">
        <v>0</v>
      </c>
      <c r="AP80" s="109">
        <v>0</v>
      </c>
      <c r="AQ80" s="117">
        <f t="shared" si="26"/>
        <v>0</v>
      </c>
      <c r="AR80" s="117">
        <f t="shared" si="27"/>
        <v>0</v>
      </c>
      <c r="AS80" s="117">
        <f t="shared" si="28"/>
        <v>0</v>
      </c>
    </row>
    <row r="81" spans="1:46">
      <c r="D81" s="45" t="s">
        <v>36</v>
      </c>
      <c r="E81" s="13" t="s">
        <v>36</v>
      </c>
      <c r="F81" s="46" t="s">
        <v>31</v>
      </c>
      <c r="G81" s="45" t="s">
        <v>26</v>
      </c>
      <c r="H81" s="45"/>
      <c r="I81" s="4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 t="s">
        <v>32</v>
      </c>
      <c r="W81" s="45" t="s">
        <v>33</v>
      </c>
      <c r="X81" s="15" t="s">
        <v>34</v>
      </c>
      <c r="Y81" s="118">
        <f>SUM(Y67:Y80)</f>
        <v>103.81281197895285</v>
      </c>
      <c r="Z81" s="118">
        <f t="shared" ref="Z81:AP81" si="29">SUM(Z67:Z80)</f>
        <v>108.18984356344392</v>
      </c>
      <c r="AA81" s="118">
        <f t="shared" si="29"/>
        <v>106.07077112500076</v>
      </c>
      <c r="AB81" s="118">
        <f t="shared" si="29"/>
        <v>106.68732938706439</v>
      </c>
      <c r="AC81" s="118">
        <f t="shared" si="29"/>
        <v>88.16829809560204</v>
      </c>
      <c r="AD81" s="118">
        <f t="shared" si="29"/>
        <v>99.680707123409789</v>
      </c>
      <c r="AE81" s="118">
        <f t="shared" si="29"/>
        <v>99.473282891654264</v>
      </c>
      <c r="AF81" s="118">
        <f t="shared" si="29"/>
        <v>96.13600724754032</v>
      </c>
      <c r="AG81" s="118">
        <f t="shared" si="29"/>
        <v>94.472819571683843</v>
      </c>
      <c r="AH81" s="118">
        <f t="shared" si="29"/>
        <v>125.47516829956587</v>
      </c>
      <c r="AI81" s="118">
        <f t="shared" si="29"/>
        <v>151.55024669999648</v>
      </c>
      <c r="AJ81" s="118">
        <f t="shared" si="29"/>
        <v>134.64913453059825</v>
      </c>
      <c r="AK81" s="118">
        <f t="shared" si="29"/>
        <v>133.97015156769507</v>
      </c>
      <c r="AL81" s="118">
        <f t="shared" si="29"/>
        <v>175.62713958233081</v>
      </c>
      <c r="AM81" s="118">
        <f t="shared" si="29"/>
        <v>177.64276353119189</v>
      </c>
      <c r="AN81" s="118">
        <f t="shared" si="29"/>
        <v>172.8865597857031</v>
      </c>
      <c r="AO81" s="118">
        <f t="shared" si="29"/>
        <v>174.95753774672667</v>
      </c>
      <c r="AP81" s="118">
        <f t="shared" si="29"/>
        <v>175.6989291743435</v>
      </c>
      <c r="AQ81" s="119">
        <f t="shared" si="26"/>
        <v>808.21905141266836</v>
      </c>
      <c r="AR81" s="119">
        <f t="shared" si="27"/>
        <v>640.11752066953954</v>
      </c>
      <c r="AS81" s="119">
        <f t="shared" si="28"/>
        <v>876.81292982029595</v>
      </c>
    </row>
    <row r="82" spans="1:46">
      <c r="F82" s="42"/>
      <c r="V82" s="44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6"/>
      <c r="AS82" s="66"/>
    </row>
    <row r="83" spans="1:46">
      <c r="F83" s="46" t="s">
        <v>31</v>
      </c>
      <c r="G83" s="71" t="s">
        <v>85</v>
      </c>
      <c r="H83" s="45"/>
      <c r="I83" s="4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 t="s">
        <v>32</v>
      </c>
      <c r="W83" s="45" t="s">
        <v>33</v>
      </c>
      <c r="X83" s="15" t="s">
        <v>34</v>
      </c>
      <c r="Y83" s="118">
        <f>Y53+Y50+Y57+Y65+Y81</f>
        <v>322.78620577401477</v>
      </c>
      <c r="Z83" s="118">
        <f t="shared" ref="Z83:AP83" si="30">Z53+Z50+Z57+Z65+Z81</f>
        <v>313.00122434435963</v>
      </c>
      <c r="AA83" s="118">
        <f t="shared" si="30"/>
        <v>308.80384626181001</v>
      </c>
      <c r="AB83" s="118">
        <f t="shared" si="30"/>
        <v>305.69796586124636</v>
      </c>
      <c r="AC83" s="118">
        <f t="shared" si="30"/>
        <v>268.48465319824288</v>
      </c>
      <c r="AD83" s="118">
        <f t="shared" si="30"/>
        <v>292.27767434711023</v>
      </c>
      <c r="AE83" s="118">
        <f t="shared" si="30"/>
        <v>294.86846885668081</v>
      </c>
      <c r="AF83" s="118">
        <f t="shared" si="30"/>
        <v>306.14615347720206</v>
      </c>
      <c r="AG83" s="118">
        <f t="shared" si="30"/>
        <v>282.44921083721067</v>
      </c>
      <c r="AH83" s="118">
        <f t="shared" si="30"/>
        <v>313.61157539214139</v>
      </c>
      <c r="AI83" s="118">
        <f t="shared" si="30"/>
        <v>366.54426698710517</v>
      </c>
      <c r="AJ83" s="118">
        <f t="shared" si="30"/>
        <v>400.9164275941032</v>
      </c>
      <c r="AK83" s="118">
        <f t="shared" si="30"/>
        <v>403.32057869355594</v>
      </c>
      <c r="AL83" s="118">
        <f t="shared" si="30"/>
        <v>455.56056968655287</v>
      </c>
      <c r="AM83" s="118">
        <f t="shared" si="30"/>
        <v>469.77780243713721</v>
      </c>
      <c r="AN83" s="118">
        <f t="shared" si="30"/>
        <v>457.21152550624095</v>
      </c>
      <c r="AO83" s="118">
        <f t="shared" si="30"/>
        <v>451.88311263395224</v>
      </c>
      <c r="AP83" s="118">
        <f t="shared" si="30"/>
        <v>427.03851693747038</v>
      </c>
      <c r="AQ83" s="119">
        <f>SUM(Y83:AF83)</f>
        <v>2412.0661921206665</v>
      </c>
      <c r="AR83" s="119">
        <f>SUM(AG83:AK83)</f>
        <v>1766.8420595041164</v>
      </c>
      <c r="AS83" s="119">
        <f>SUM(AL83:AP83)</f>
        <v>2261.4715272013536</v>
      </c>
    </row>
    <row r="84" spans="1:46">
      <c r="W84" s="15"/>
      <c r="X84" s="15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6"/>
      <c r="AS84" s="66"/>
    </row>
    <row r="85" spans="1:46">
      <c r="A85" s="37"/>
      <c r="B85" s="37"/>
      <c r="D85" s="38" t="s">
        <v>86</v>
      </c>
      <c r="E85" s="38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41"/>
    </row>
    <row r="86" spans="1:46">
      <c r="W86" s="15"/>
      <c r="X86" s="15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6"/>
      <c r="AS86" s="66"/>
    </row>
    <row r="87" spans="1:46">
      <c r="E87" s="13"/>
      <c r="F87" s="16" t="s">
        <v>42</v>
      </c>
      <c r="G87" s="73" t="s">
        <v>87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 t="s">
        <v>32</v>
      </c>
      <c r="W87" s="16" t="s">
        <v>33</v>
      </c>
      <c r="X87" s="44" t="s">
        <v>34</v>
      </c>
      <c r="Y87" s="109">
        <v>12.489259588139962</v>
      </c>
      <c r="Z87" s="109">
        <v>9.2932382114923495</v>
      </c>
      <c r="AA87" s="109">
        <v>6.7064022195299318</v>
      </c>
      <c r="AB87" s="109">
        <v>6.5951595406652608</v>
      </c>
      <c r="AC87" s="109">
        <v>7.5165309414498047</v>
      </c>
      <c r="AD87" s="109">
        <v>8.7912453826130719</v>
      </c>
      <c r="AE87" s="109">
        <v>3.8988437636441606</v>
      </c>
      <c r="AF87" s="109">
        <v>4.3804976680239083</v>
      </c>
      <c r="AG87" s="109">
        <v>20.275762821498002</v>
      </c>
      <c r="AH87" s="109">
        <v>19.507924058202509</v>
      </c>
      <c r="AI87" s="109">
        <v>8.2451559400000001</v>
      </c>
      <c r="AJ87" s="109">
        <v>8.7523724555685511</v>
      </c>
      <c r="AK87" s="109">
        <v>8.7390685560077888</v>
      </c>
      <c r="AL87" s="109">
        <v>7.3888175076175129</v>
      </c>
      <c r="AM87" s="109">
        <v>6.3520829574330122</v>
      </c>
      <c r="AN87" s="109">
        <v>5.9545898308943803</v>
      </c>
      <c r="AO87" s="109">
        <v>5.9545898308943803</v>
      </c>
      <c r="AP87" s="109">
        <v>5.9545898308943785</v>
      </c>
      <c r="AQ87" s="117">
        <f t="shared" ref="AQ87:AQ94" si="31">SUM(Y87:AF87)</f>
        <v>59.671177315558445</v>
      </c>
      <c r="AR87" s="117">
        <f t="shared" ref="AR87:AR94" si="32">SUM(AG87:AK87)</f>
        <v>65.520283831276856</v>
      </c>
      <c r="AS87" s="117">
        <f t="shared" ref="AS87:AS94" si="33">SUM(AL87:AP87)</f>
        <v>31.604669957733666</v>
      </c>
    </row>
    <row r="88" spans="1:46">
      <c r="F88" s="16" t="s">
        <v>42</v>
      </c>
      <c r="G88" s="73" t="s">
        <v>88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 t="s">
        <v>32</v>
      </c>
      <c r="W88" s="16" t="s">
        <v>33</v>
      </c>
      <c r="X88" s="44" t="s">
        <v>34</v>
      </c>
      <c r="Y88" s="109">
        <v>1.9650826165323163</v>
      </c>
      <c r="Z88" s="109">
        <v>2.035672370130079</v>
      </c>
      <c r="AA88" s="109">
        <v>2.0698261432592324</v>
      </c>
      <c r="AB88" s="109">
        <v>1.717100790907262</v>
      </c>
      <c r="AC88" s="109">
        <v>2.1473757664042457</v>
      </c>
      <c r="AD88" s="109">
        <v>2.1717551041603418</v>
      </c>
      <c r="AE88" s="109">
        <v>2.3775629160625504</v>
      </c>
      <c r="AF88" s="109">
        <v>2.328800429762711</v>
      </c>
      <c r="AG88" s="109">
        <v>2.8845315213118767</v>
      </c>
      <c r="AH88" s="109">
        <v>2.7890610389434483</v>
      </c>
      <c r="AI88" s="109">
        <v>2.9887080000000004</v>
      </c>
      <c r="AJ88" s="109">
        <v>3.4924202411314895</v>
      </c>
      <c r="AK88" s="109">
        <v>3.49242024113149</v>
      </c>
      <c r="AL88" s="109">
        <v>3.4752515786125393</v>
      </c>
      <c r="AM88" s="109">
        <v>3.4752515786125393</v>
      </c>
      <c r="AN88" s="109">
        <v>3.4752515786125393</v>
      </c>
      <c r="AO88" s="109">
        <v>3.4752515786125397</v>
      </c>
      <c r="AP88" s="109">
        <v>3.4752515786125384</v>
      </c>
      <c r="AQ88" s="117">
        <f t="shared" si="31"/>
        <v>16.81317613721874</v>
      </c>
      <c r="AR88" s="117">
        <f t="shared" si="32"/>
        <v>15.647141042518303</v>
      </c>
      <c r="AS88" s="117">
        <f t="shared" si="33"/>
        <v>17.376257893062697</v>
      </c>
    </row>
    <row r="89" spans="1:46">
      <c r="F89" s="16" t="s">
        <v>42</v>
      </c>
      <c r="G89" s="73" t="s">
        <v>89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 t="s">
        <v>32</v>
      </c>
      <c r="W89" s="16" t="s">
        <v>33</v>
      </c>
      <c r="X89" s="44" t="s">
        <v>34</v>
      </c>
      <c r="Y89" s="109">
        <v>36.579382734748791</v>
      </c>
      <c r="Z89" s="109">
        <v>36.656301330763512</v>
      </c>
      <c r="AA89" s="109">
        <v>37.037071063378249</v>
      </c>
      <c r="AB89" s="109">
        <v>36.557078501413109</v>
      </c>
      <c r="AC89" s="109">
        <v>49.609994107232701</v>
      </c>
      <c r="AD89" s="109">
        <v>50.163563804396254</v>
      </c>
      <c r="AE89" s="109">
        <v>50.009955580205286</v>
      </c>
      <c r="AF89" s="109">
        <v>50.220472935647301</v>
      </c>
      <c r="AG89" s="109">
        <v>48.071331099497918</v>
      </c>
      <c r="AH89" s="109">
        <v>44.192260713850338</v>
      </c>
      <c r="AI89" s="109">
        <v>37.637710079999998</v>
      </c>
      <c r="AJ89" s="109">
        <v>38.988206814081991</v>
      </c>
      <c r="AK89" s="109">
        <v>39.536609334071599</v>
      </c>
      <c r="AL89" s="109">
        <v>39.341616697339546</v>
      </c>
      <c r="AM89" s="109">
        <v>39.341616697339575</v>
      </c>
      <c r="AN89" s="109">
        <v>39.34161669733956</v>
      </c>
      <c r="AO89" s="109">
        <v>39.34161669733956</v>
      </c>
      <c r="AP89" s="109">
        <v>39.34161669733956</v>
      </c>
      <c r="AQ89" s="117">
        <f t="shared" si="31"/>
        <v>346.8338200577852</v>
      </c>
      <c r="AR89" s="117">
        <f t="shared" si="32"/>
        <v>208.42611804150187</v>
      </c>
      <c r="AS89" s="117">
        <f t="shared" si="33"/>
        <v>196.7080834866978</v>
      </c>
    </row>
    <row r="90" spans="1:46">
      <c r="F90" s="16" t="s">
        <v>42</v>
      </c>
      <c r="G90" s="73" t="s">
        <v>90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 t="s">
        <v>32</v>
      </c>
      <c r="W90" s="16" t="s">
        <v>33</v>
      </c>
      <c r="X90" s="44" t="s">
        <v>34</v>
      </c>
      <c r="Y90" s="109">
        <v>14.156444012539017</v>
      </c>
      <c r="Z90" s="109">
        <v>13.884346127622681</v>
      </c>
      <c r="AA90" s="109">
        <v>13.736279735666793</v>
      </c>
      <c r="AB90" s="109">
        <v>33.985174205801009</v>
      </c>
      <c r="AC90" s="109">
        <v>23.636411872334978</v>
      </c>
      <c r="AD90" s="109">
        <v>0</v>
      </c>
      <c r="AE90" s="109">
        <v>21.497361803405862</v>
      </c>
      <c r="AF90" s="109">
        <v>9.3892496498146816</v>
      </c>
      <c r="AG90" s="109">
        <v>7.8071824700457819</v>
      </c>
      <c r="AH90" s="109">
        <v>7.1771892990179493</v>
      </c>
      <c r="AI90" s="109">
        <v>5.6800000000000006</v>
      </c>
      <c r="AJ90" s="109">
        <v>14.944982939513764</v>
      </c>
      <c r="AK90" s="109">
        <v>14.944982939513764</v>
      </c>
      <c r="AL90" s="109">
        <v>4.6323723026691175</v>
      </c>
      <c r="AM90" s="109">
        <v>4.5442983761124678</v>
      </c>
      <c r="AN90" s="109">
        <v>4.1111577579465299</v>
      </c>
      <c r="AO90" s="109">
        <v>4.0305466942580139</v>
      </c>
      <c r="AP90" s="109">
        <v>3.9515163669196181</v>
      </c>
      <c r="AQ90" s="117">
        <f t="shared" si="31"/>
        <v>130.28526740718502</v>
      </c>
      <c r="AR90" s="117">
        <f t="shared" si="32"/>
        <v>50.554337648091263</v>
      </c>
      <c r="AS90" s="117">
        <f t="shared" si="33"/>
        <v>21.269891497905746</v>
      </c>
    </row>
    <row r="91" spans="1:46">
      <c r="F91" s="16" t="s">
        <v>42</v>
      </c>
      <c r="G91" s="73" t="s">
        <v>91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 t="s">
        <v>32</v>
      </c>
      <c r="W91" s="16" t="s">
        <v>33</v>
      </c>
      <c r="X91" s="44" t="s">
        <v>34</v>
      </c>
      <c r="Y91" s="109">
        <v>29.098840842497683</v>
      </c>
      <c r="Z91" s="109">
        <v>31.51872466137371</v>
      </c>
      <c r="AA91" s="109">
        <v>31.751439751041541</v>
      </c>
      <c r="AB91" s="109">
        <v>43.280841914263867</v>
      </c>
      <c r="AC91" s="109">
        <v>53.292682568896382</v>
      </c>
      <c r="AD91" s="109">
        <v>36.815021814190118</v>
      </c>
      <c r="AE91" s="109">
        <v>28.63741353153361</v>
      </c>
      <c r="AF91" s="109">
        <v>39.784669806055227</v>
      </c>
      <c r="AG91" s="109">
        <v>47.618128565873626</v>
      </c>
      <c r="AH91" s="109">
        <v>40.473185290619718</v>
      </c>
      <c r="AI91" s="109">
        <v>31.602037460000002</v>
      </c>
      <c r="AJ91" s="109">
        <v>36.674400799705637</v>
      </c>
      <c r="AK91" s="109">
        <v>54.471378907554062</v>
      </c>
      <c r="AL91" s="109">
        <v>57.620604654158853</v>
      </c>
      <c r="AM91" s="109">
        <v>58.313093604749831</v>
      </c>
      <c r="AN91" s="109">
        <v>59.670817122653858</v>
      </c>
      <c r="AO91" s="109">
        <v>59.670817122653844</v>
      </c>
      <c r="AP91" s="109">
        <v>59.670817122653844</v>
      </c>
      <c r="AQ91" s="117">
        <f t="shared" si="31"/>
        <v>294.17963488985214</v>
      </c>
      <c r="AR91" s="117">
        <f t="shared" si="32"/>
        <v>210.83913102375303</v>
      </c>
      <c r="AS91" s="117">
        <f t="shared" si="33"/>
        <v>294.94614962687024</v>
      </c>
    </row>
    <row r="92" spans="1:46">
      <c r="F92" s="16" t="s">
        <v>42</v>
      </c>
      <c r="G92" s="73" t="s">
        <v>92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 t="s">
        <v>32</v>
      </c>
      <c r="W92" s="16" t="s">
        <v>33</v>
      </c>
      <c r="X92" s="44" t="s">
        <v>34</v>
      </c>
      <c r="Y92" s="109">
        <v>0</v>
      </c>
      <c r="Z92" s="109">
        <v>0</v>
      </c>
      <c r="AA92" s="109">
        <v>0</v>
      </c>
      <c r="AB92" s="109">
        <v>0</v>
      </c>
      <c r="AC92" s="109">
        <v>0</v>
      </c>
      <c r="AD92" s="109">
        <v>0</v>
      </c>
      <c r="AE92" s="109">
        <v>0</v>
      </c>
      <c r="AF92" s="109">
        <v>0</v>
      </c>
      <c r="AG92" s="109">
        <v>4.1378682480919693</v>
      </c>
      <c r="AH92" s="109">
        <v>3.0773399926637328</v>
      </c>
      <c r="AI92" s="109">
        <v>3.37679602</v>
      </c>
      <c r="AJ92" s="109">
        <v>3.3767960199999996</v>
      </c>
      <c r="AK92" s="109">
        <v>3.3767960200000005</v>
      </c>
      <c r="AL92" s="109">
        <v>2.4992991969348011</v>
      </c>
      <c r="AM92" s="109">
        <v>2.4992991969348006</v>
      </c>
      <c r="AN92" s="109">
        <v>2.4992991969348011</v>
      </c>
      <c r="AO92" s="109">
        <v>2.4992991969348015</v>
      </c>
      <c r="AP92" s="109">
        <v>2.4992991969348002</v>
      </c>
      <c r="AQ92" s="117">
        <f t="shared" si="31"/>
        <v>0</v>
      </c>
      <c r="AR92" s="117">
        <f t="shared" si="32"/>
        <v>17.345596300755702</v>
      </c>
      <c r="AS92" s="117">
        <f t="shared" si="33"/>
        <v>12.496495984674004</v>
      </c>
    </row>
    <row r="93" spans="1:46">
      <c r="F93" s="16" t="s">
        <v>42</v>
      </c>
      <c r="G93" s="73" t="s">
        <v>93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 t="s">
        <v>32</v>
      </c>
      <c r="W93" s="16" t="s">
        <v>33</v>
      </c>
      <c r="X93" s="44" t="s">
        <v>34</v>
      </c>
      <c r="Y93" s="109">
        <v>9.0287172878522721</v>
      </c>
      <c r="Z93" s="109">
        <v>10.047602615142926</v>
      </c>
      <c r="AA93" s="109">
        <v>11.814814151843382</v>
      </c>
      <c r="AB93" s="109">
        <v>12.627998068064638</v>
      </c>
      <c r="AC93" s="109">
        <v>12.68878767711511</v>
      </c>
      <c r="AD93" s="109">
        <v>12.731391217186044</v>
      </c>
      <c r="AE93" s="109">
        <v>12.833942507175994</v>
      </c>
      <c r="AF93" s="109">
        <v>13.039940984179186</v>
      </c>
      <c r="AG93" s="109">
        <v>2.4565121899549727</v>
      </c>
      <c r="AH93" s="109">
        <v>102.56803068525842</v>
      </c>
      <c r="AI93" s="109">
        <v>27.814024119999999</v>
      </c>
      <c r="AJ93" s="109">
        <v>0.8225379515224287</v>
      </c>
      <c r="AK93" s="109">
        <v>0</v>
      </c>
      <c r="AL93" s="109">
        <v>0.34238499999999999</v>
      </c>
      <c r="AM93" s="109">
        <v>0.34238499999999994</v>
      </c>
      <c r="AN93" s="109">
        <v>0.34238499999999999</v>
      </c>
      <c r="AO93" s="109">
        <v>0</v>
      </c>
      <c r="AP93" s="109">
        <v>0</v>
      </c>
      <c r="AQ93" s="117">
        <f t="shared" si="31"/>
        <v>94.813194508559548</v>
      </c>
      <c r="AR93" s="117">
        <f t="shared" si="32"/>
        <v>133.66110494673583</v>
      </c>
      <c r="AS93" s="117">
        <f t="shared" si="33"/>
        <v>1.0271549999999998</v>
      </c>
    </row>
    <row r="94" spans="1:46">
      <c r="F94" s="16" t="s">
        <v>42</v>
      </c>
      <c r="G94" s="71" t="s">
        <v>43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44" t="s">
        <v>32</v>
      </c>
      <c r="W94" s="16" t="s">
        <v>33</v>
      </c>
      <c r="X94" s="44" t="s">
        <v>34</v>
      </c>
      <c r="Y94" s="118">
        <f t="shared" ref="Y94:AP94" si="34">SUM(Y87:Y93)</f>
        <v>103.31772708231004</v>
      </c>
      <c r="Z94" s="118">
        <f t="shared" si="34"/>
        <v>103.43588531652526</v>
      </c>
      <c r="AA94" s="118">
        <f t="shared" si="34"/>
        <v>103.11583306471913</v>
      </c>
      <c r="AB94" s="118">
        <f t="shared" si="34"/>
        <v>134.76335302111517</v>
      </c>
      <c r="AC94" s="118">
        <f t="shared" si="34"/>
        <v>148.89178293343321</v>
      </c>
      <c r="AD94" s="118">
        <f t="shared" si="34"/>
        <v>110.67297732254583</v>
      </c>
      <c r="AE94" s="118">
        <f t="shared" si="34"/>
        <v>119.25508010202746</v>
      </c>
      <c r="AF94" s="118">
        <f t="shared" si="34"/>
        <v>119.14363147348301</v>
      </c>
      <c r="AG94" s="118">
        <f t="shared" si="34"/>
        <v>133.25131691627413</v>
      </c>
      <c r="AH94" s="118">
        <f t="shared" si="34"/>
        <v>219.78499107855612</v>
      </c>
      <c r="AI94" s="118">
        <f t="shared" si="34"/>
        <v>117.34443161999999</v>
      </c>
      <c r="AJ94" s="118">
        <f t="shared" si="34"/>
        <v>107.05171722152386</v>
      </c>
      <c r="AK94" s="118">
        <f t="shared" si="34"/>
        <v>124.56125599827871</v>
      </c>
      <c r="AL94" s="118">
        <f t="shared" si="34"/>
        <v>115.30034693733236</v>
      </c>
      <c r="AM94" s="118">
        <f t="shared" si="34"/>
        <v>114.86802741118221</v>
      </c>
      <c r="AN94" s="118">
        <f t="shared" si="34"/>
        <v>115.39511718438166</v>
      </c>
      <c r="AO94" s="118">
        <f t="shared" si="34"/>
        <v>114.97212112069315</v>
      </c>
      <c r="AP94" s="118">
        <f t="shared" si="34"/>
        <v>114.89309079335474</v>
      </c>
      <c r="AQ94" s="119">
        <f t="shared" si="31"/>
        <v>942.59627031615912</v>
      </c>
      <c r="AR94" s="119">
        <f t="shared" si="32"/>
        <v>701.9937128346329</v>
      </c>
      <c r="AS94" s="119">
        <f t="shared" si="33"/>
        <v>575.42870344694416</v>
      </c>
    </row>
    <row r="95" spans="1:46" ht="18.75">
      <c r="A95" s="33"/>
      <c r="B95" s="33"/>
      <c r="C95" s="33"/>
      <c r="D95" s="34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33"/>
    </row>
    <row r="96" spans="1:46" ht="18.75">
      <c r="C96" s="35" t="s">
        <v>94</v>
      </c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/>
    </row>
    <row r="97" spans="1:46" ht="15" customHeight="1">
      <c r="B97" s="74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/>
    </row>
    <row r="98" spans="1:46">
      <c r="A98" s="37"/>
      <c r="B98" s="37"/>
      <c r="D98" s="38" t="s">
        <v>49</v>
      </c>
      <c r="E98" s="38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41"/>
    </row>
    <row r="99" spans="1:46">
      <c r="W99" s="15"/>
      <c r="X99" s="1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6"/>
      <c r="AR99" s="66"/>
      <c r="AS99" s="66"/>
    </row>
    <row r="100" spans="1:46">
      <c r="D100" s="16" t="s">
        <v>30</v>
      </c>
      <c r="E100" s="43" t="s">
        <v>50</v>
      </c>
      <c r="F100" s="42" t="s">
        <v>31</v>
      </c>
      <c r="G100" s="43" t="s">
        <v>51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 t="s">
        <v>32</v>
      </c>
      <c r="W100" s="16" t="s">
        <v>38</v>
      </c>
      <c r="X100" s="44" t="s">
        <v>34</v>
      </c>
      <c r="Y100" s="109">
        <v>-0.12436677095798007</v>
      </c>
      <c r="Z100" s="109">
        <v>-1.9325495652042375</v>
      </c>
      <c r="AA100" s="109">
        <v>-7.6132690920400176E-2</v>
      </c>
      <c r="AB100" s="109">
        <v>-0.27658158381578646</v>
      </c>
      <c r="AC100" s="109">
        <v>-0.12851205213460493</v>
      </c>
      <c r="AD100" s="109">
        <v>-5.4384593650451396E-2</v>
      </c>
      <c r="AE100" s="109">
        <v>-2.9735508178405402E-2</v>
      </c>
      <c r="AF100" s="109">
        <v>3.104953356450068E-2</v>
      </c>
      <c r="AG100" s="109">
        <v>0</v>
      </c>
      <c r="AH100" s="109">
        <v>0</v>
      </c>
      <c r="AI100" s="109">
        <v>-0.15837746999999999</v>
      </c>
      <c r="AJ100" s="109">
        <v>0</v>
      </c>
      <c r="AK100" s="109">
        <v>0</v>
      </c>
      <c r="AL100" s="109">
        <v>0</v>
      </c>
      <c r="AM100" s="109">
        <v>0</v>
      </c>
      <c r="AN100" s="109">
        <v>0</v>
      </c>
      <c r="AO100" s="109">
        <v>0</v>
      </c>
      <c r="AP100" s="109">
        <v>0</v>
      </c>
      <c r="AQ100" s="117">
        <f t="shared" ref="AQ100:AQ121" si="35">SUM(Y100:AF100)</f>
        <v>-2.591213231297365</v>
      </c>
      <c r="AR100" s="117">
        <f t="shared" ref="AR100:AR121" si="36">SUM(AG100:AK100)</f>
        <v>-0.15837746999999999</v>
      </c>
      <c r="AS100" s="117">
        <f t="shared" ref="AS100:AS121" si="37">SUM(AL100:AP100)</f>
        <v>0</v>
      </c>
    </row>
    <row r="101" spans="1:46">
      <c r="D101" s="16" t="s">
        <v>30</v>
      </c>
      <c r="E101" s="43" t="s">
        <v>50</v>
      </c>
      <c r="F101" s="42" t="s">
        <v>31</v>
      </c>
      <c r="G101" s="43" t="s">
        <v>52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 t="s">
        <v>32</v>
      </c>
      <c r="W101" s="16" t="s">
        <v>38</v>
      </c>
      <c r="X101" s="44" t="s">
        <v>34</v>
      </c>
      <c r="Y101" s="109">
        <v>-0.12687966325548708</v>
      </c>
      <c r="Z101" s="109">
        <v>-0.14254581707027636</v>
      </c>
      <c r="AA101" s="109">
        <v>-0.17427795971995752</v>
      </c>
      <c r="AB101" s="109">
        <v>-0.18103936888191915</v>
      </c>
      <c r="AC101" s="109">
        <v>-0.12537614359742294</v>
      </c>
      <c r="AD101" s="109">
        <v>-0.11692116098844169</v>
      </c>
      <c r="AE101" s="109">
        <v>-0.12048080948634565</v>
      </c>
      <c r="AF101" s="109">
        <v>-9.9727260303709375E-2</v>
      </c>
      <c r="AG101" s="109">
        <v>-0.12985300835763922</v>
      </c>
      <c r="AH101" s="109">
        <v>-0.11668577259194045</v>
      </c>
      <c r="AI101" s="109">
        <v>-0.13488192999999998</v>
      </c>
      <c r="AJ101" s="109">
        <v>0</v>
      </c>
      <c r="AK101" s="109">
        <v>0</v>
      </c>
      <c r="AL101" s="109">
        <v>0</v>
      </c>
      <c r="AM101" s="109">
        <v>0</v>
      </c>
      <c r="AN101" s="109">
        <v>0</v>
      </c>
      <c r="AO101" s="109">
        <v>0</v>
      </c>
      <c r="AP101" s="109">
        <v>0</v>
      </c>
      <c r="AQ101" s="117">
        <f t="shared" si="35"/>
        <v>-1.0872481833035599</v>
      </c>
      <c r="AR101" s="117">
        <f t="shared" si="36"/>
        <v>-0.38142071094957963</v>
      </c>
      <c r="AS101" s="117">
        <f t="shared" si="37"/>
        <v>0</v>
      </c>
    </row>
    <row r="102" spans="1:46">
      <c r="D102" s="16" t="s">
        <v>30</v>
      </c>
      <c r="E102" s="43" t="s">
        <v>50</v>
      </c>
      <c r="F102" s="42" t="s">
        <v>31</v>
      </c>
      <c r="G102" s="43" t="s">
        <v>53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 t="s">
        <v>32</v>
      </c>
      <c r="W102" s="16" t="s">
        <v>38</v>
      </c>
      <c r="X102" s="44" t="s">
        <v>34</v>
      </c>
      <c r="Y102" s="109">
        <v>-0.42141494121825523</v>
      </c>
      <c r="Z102" s="109">
        <v>-0.31182717514238395</v>
      </c>
      <c r="AA102" s="109">
        <v>-0.42373550509615582</v>
      </c>
      <c r="AB102" s="109">
        <v>-0.36143324852775338</v>
      </c>
      <c r="AC102" s="109">
        <v>-0.48892839459191823</v>
      </c>
      <c r="AD102" s="109">
        <v>-0.2906480020665298</v>
      </c>
      <c r="AE102" s="109">
        <v>-0.24436387257260236</v>
      </c>
      <c r="AF102" s="109">
        <v>-0.22121324369562309</v>
      </c>
      <c r="AG102" s="109">
        <v>-0.24377326798536814</v>
      </c>
      <c r="AH102" s="109">
        <v>-0.21922678273213678</v>
      </c>
      <c r="AI102" s="109">
        <v>-0.25112089000000004</v>
      </c>
      <c r="AJ102" s="109">
        <v>0</v>
      </c>
      <c r="AK102" s="109">
        <v>0</v>
      </c>
      <c r="AL102" s="109">
        <v>0</v>
      </c>
      <c r="AM102" s="109">
        <v>0</v>
      </c>
      <c r="AN102" s="109">
        <v>0</v>
      </c>
      <c r="AO102" s="109">
        <v>0</v>
      </c>
      <c r="AP102" s="109">
        <v>0</v>
      </c>
      <c r="AQ102" s="117">
        <f t="shared" si="35"/>
        <v>-2.7635643829112215</v>
      </c>
      <c r="AR102" s="117">
        <f t="shared" si="36"/>
        <v>-0.71412094071750498</v>
      </c>
      <c r="AS102" s="117">
        <f t="shared" si="37"/>
        <v>0</v>
      </c>
    </row>
    <row r="103" spans="1:46">
      <c r="D103" s="16" t="s">
        <v>30</v>
      </c>
      <c r="E103" s="43" t="s">
        <v>50</v>
      </c>
      <c r="F103" s="42" t="s">
        <v>31</v>
      </c>
      <c r="G103" s="43" t="s">
        <v>54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 t="s">
        <v>32</v>
      </c>
      <c r="W103" s="16" t="s">
        <v>38</v>
      </c>
      <c r="X103" s="44" t="s">
        <v>34</v>
      </c>
      <c r="Y103" s="109">
        <v>-3.3009638041885361</v>
      </c>
      <c r="Z103" s="109">
        <v>-3.2082497571371671</v>
      </c>
      <c r="AA103" s="109">
        <v>-4.0524038988738926</v>
      </c>
      <c r="AB103" s="109">
        <v>-3.1366390129299879</v>
      </c>
      <c r="AC103" s="109">
        <v>-3.387356102955013</v>
      </c>
      <c r="AD103" s="109">
        <v>-3.1040622210575992</v>
      </c>
      <c r="AE103" s="109">
        <v>-2.4985693170682959</v>
      </c>
      <c r="AF103" s="109">
        <v>-2.2990366404637554</v>
      </c>
      <c r="AG103" s="109">
        <v>-3.4754373507790297</v>
      </c>
      <c r="AH103" s="109">
        <v>-3.6683616675110078</v>
      </c>
      <c r="AI103" s="109">
        <v>-3.0979046800000005</v>
      </c>
      <c r="AJ103" s="109">
        <v>-2.9323427717308901</v>
      </c>
      <c r="AK103" s="109">
        <v>-2.8879391781794781</v>
      </c>
      <c r="AL103" s="109">
        <v>-2.1255123226588988</v>
      </c>
      <c r="AM103" s="109">
        <v>-2.1240457387855627</v>
      </c>
      <c r="AN103" s="109">
        <v>-2.1586195454801693</v>
      </c>
      <c r="AO103" s="109">
        <v>-2.1678570700016491</v>
      </c>
      <c r="AP103" s="109">
        <v>-2.1865121176668127</v>
      </c>
      <c r="AQ103" s="117">
        <f t="shared" si="35"/>
        <v>-24.987280754674245</v>
      </c>
      <c r="AR103" s="117">
        <f t="shared" si="36"/>
        <v>-16.061985648200409</v>
      </c>
      <c r="AS103" s="117">
        <f t="shared" si="37"/>
        <v>-10.762546794593092</v>
      </c>
    </row>
    <row r="104" spans="1:46">
      <c r="D104" s="16" t="s">
        <v>30</v>
      </c>
      <c r="E104" s="43" t="s">
        <v>50</v>
      </c>
      <c r="F104" s="42" t="s">
        <v>31</v>
      </c>
      <c r="G104" s="43" t="s">
        <v>55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 t="s">
        <v>32</v>
      </c>
      <c r="W104" s="16" t="s">
        <v>38</v>
      </c>
      <c r="X104" s="44" t="s">
        <v>34</v>
      </c>
      <c r="Y104" s="109">
        <v>0</v>
      </c>
      <c r="Z104" s="109">
        <v>0</v>
      </c>
      <c r="AA104" s="109">
        <v>0</v>
      </c>
      <c r="AB104" s="109">
        <v>0</v>
      </c>
      <c r="AC104" s="109">
        <v>0</v>
      </c>
      <c r="AD104" s="109">
        <v>0</v>
      </c>
      <c r="AE104" s="109">
        <v>0</v>
      </c>
      <c r="AF104" s="109">
        <v>0</v>
      </c>
      <c r="AG104" s="109">
        <v>0</v>
      </c>
      <c r="AH104" s="109">
        <v>0</v>
      </c>
      <c r="AI104" s="109">
        <v>0</v>
      </c>
      <c r="AJ104" s="109">
        <v>0</v>
      </c>
      <c r="AK104" s="109">
        <v>0</v>
      </c>
      <c r="AL104" s="109">
        <v>0</v>
      </c>
      <c r="AM104" s="109">
        <v>0</v>
      </c>
      <c r="AN104" s="109">
        <v>0</v>
      </c>
      <c r="AO104" s="109">
        <v>0</v>
      </c>
      <c r="AP104" s="109">
        <v>0</v>
      </c>
      <c r="AQ104" s="117">
        <f t="shared" si="35"/>
        <v>0</v>
      </c>
      <c r="AR104" s="117">
        <f t="shared" si="36"/>
        <v>0</v>
      </c>
      <c r="AS104" s="117">
        <f t="shared" si="37"/>
        <v>0</v>
      </c>
    </row>
    <row r="105" spans="1:46">
      <c r="D105" s="16" t="s">
        <v>30</v>
      </c>
      <c r="E105" s="43" t="s">
        <v>50</v>
      </c>
      <c r="F105" s="42" t="s">
        <v>31</v>
      </c>
      <c r="G105" s="43" t="s">
        <v>56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 t="s">
        <v>32</v>
      </c>
      <c r="W105" s="16" t="s">
        <v>38</v>
      </c>
      <c r="X105" s="44" t="s">
        <v>34</v>
      </c>
      <c r="Y105" s="109">
        <v>0</v>
      </c>
      <c r="Z105" s="109">
        <v>0</v>
      </c>
      <c r="AA105" s="109">
        <v>-1.8792277825293691E-2</v>
      </c>
      <c r="AB105" s="109">
        <v>-9.4408880459570799E-2</v>
      </c>
      <c r="AC105" s="109">
        <v>-9.0049883821553753E-3</v>
      </c>
      <c r="AD105" s="109">
        <v>-7.1937999187313195E-2</v>
      </c>
      <c r="AE105" s="109">
        <v>2.8328856209502056E-3</v>
      </c>
      <c r="AF105" s="109">
        <v>0</v>
      </c>
      <c r="AG105" s="109">
        <v>0</v>
      </c>
      <c r="AH105" s="109">
        <v>-0.2091348524212665</v>
      </c>
      <c r="AI105" s="109">
        <v>0</v>
      </c>
      <c r="AJ105" s="109">
        <v>0</v>
      </c>
      <c r="AK105" s="109">
        <v>0</v>
      </c>
      <c r="AL105" s="109">
        <v>0</v>
      </c>
      <c r="AM105" s="109">
        <v>0</v>
      </c>
      <c r="AN105" s="109">
        <v>0</v>
      </c>
      <c r="AO105" s="109">
        <v>0</v>
      </c>
      <c r="AP105" s="109">
        <v>0</v>
      </c>
      <c r="AQ105" s="117">
        <f t="shared" si="35"/>
        <v>-0.19131126023338285</v>
      </c>
      <c r="AR105" s="117">
        <f t="shared" si="36"/>
        <v>-0.2091348524212665</v>
      </c>
      <c r="AS105" s="117">
        <f t="shared" si="37"/>
        <v>0</v>
      </c>
    </row>
    <row r="106" spans="1:46">
      <c r="D106" s="16" t="s">
        <v>30</v>
      </c>
      <c r="E106" s="43" t="s">
        <v>50</v>
      </c>
      <c r="F106" s="42" t="s">
        <v>31</v>
      </c>
      <c r="G106" s="13" t="s">
        <v>26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44" t="s">
        <v>32</v>
      </c>
      <c r="W106" s="16" t="s">
        <v>38</v>
      </c>
      <c r="X106" s="44" t="s">
        <v>34</v>
      </c>
      <c r="Y106" s="118">
        <f t="shared" ref="Y106:AP106" si="38">SUM(Y100:Y105)</f>
        <v>-3.9736251796202584</v>
      </c>
      <c r="Z106" s="118">
        <f t="shared" si="38"/>
        <v>-5.5951723145540644</v>
      </c>
      <c r="AA106" s="118">
        <f t="shared" si="38"/>
        <v>-4.7453423324357002</v>
      </c>
      <c r="AB106" s="118">
        <f t="shared" si="38"/>
        <v>-4.0501020946150179</v>
      </c>
      <c r="AC106" s="118">
        <f t="shared" si="38"/>
        <v>-4.1391776816611152</v>
      </c>
      <c r="AD106" s="118">
        <f t="shared" si="38"/>
        <v>-3.6379539769503353</v>
      </c>
      <c r="AE106" s="118">
        <f t="shared" si="38"/>
        <v>-2.8903166216846992</v>
      </c>
      <c r="AF106" s="118">
        <f t="shared" si="38"/>
        <v>-2.5889276108985873</v>
      </c>
      <c r="AG106" s="118">
        <f t="shared" si="38"/>
        <v>-3.8490636271220371</v>
      </c>
      <c r="AH106" s="118">
        <f t="shared" si="38"/>
        <v>-4.2134090752563518</v>
      </c>
      <c r="AI106" s="118">
        <f t="shared" si="38"/>
        <v>-3.6422849700000004</v>
      </c>
      <c r="AJ106" s="118">
        <f t="shared" si="38"/>
        <v>-2.9323427717308901</v>
      </c>
      <c r="AK106" s="118">
        <f t="shared" si="38"/>
        <v>-2.8879391781794781</v>
      </c>
      <c r="AL106" s="118">
        <f t="shared" si="38"/>
        <v>-2.1255123226588988</v>
      </c>
      <c r="AM106" s="118">
        <f t="shared" si="38"/>
        <v>-2.1240457387855627</v>
      </c>
      <c r="AN106" s="118">
        <f t="shared" si="38"/>
        <v>-2.1586195454801693</v>
      </c>
      <c r="AO106" s="118">
        <f t="shared" si="38"/>
        <v>-2.1678570700016491</v>
      </c>
      <c r="AP106" s="118">
        <f t="shared" si="38"/>
        <v>-2.1865121176668127</v>
      </c>
      <c r="AQ106" s="119">
        <f t="shared" si="35"/>
        <v>-31.620617812419777</v>
      </c>
      <c r="AR106" s="119">
        <f t="shared" si="36"/>
        <v>-17.525039622288759</v>
      </c>
      <c r="AS106" s="119">
        <f t="shared" si="37"/>
        <v>-10.762546794593092</v>
      </c>
    </row>
    <row r="107" spans="1:46">
      <c r="D107" s="16" t="s">
        <v>30</v>
      </c>
      <c r="E107" s="43" t="s">
        <v>57</v>
      </c>
      <c r="F107" s="42" t="s">
        <v>31</v>
      </c>
      <c r="G107" s="43" t="s">
        <v>58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 t="s">
        <v>32</v>
      </c>
      <c r="W107" s="16" t="s">
        <v>38</v>
      </c>
      <c r="X107" s="44" t="s">
        <v>34</v>
      </c>
      <c r="Y107" s="109">
        <v>-1.6702963963745224E-2</v>
      </c>
      <c r="Z107" s="109">
        <v>-9.8604151369941061E-3</v>
      </c>
      <c r="AA107" s="109">
        <v>-6.6189147662177993E-3</v>
      </c>
      <c r="AB107" s="109">
        <v>-3.8228993550663865E-2</v>
      </c>
      <c r="AC107" s="109">
        <v>-7.6459296484185424E-2</v>
      </c>
      <c r="AD107" s="109">
        <v>-1.958107855133278E-2</v>
      </c>
      <c r="AE107" s="109">
        <v>-2.8378374923415561E-2</v>
      </c>
      <c r="AF107" s="109">
        <v>-7.183175360341032E-2</v>
      </c>
      <c r="AG107" s="109">
        <v>0</v>
      </c>
      <c r="AH107" s="109">
        <v>0</v>
      </c>
      <c r="AI107" s="109">
        <v>0</v>
      </c>
      <c r="AJ107" s="109">
        <v>0</v>
      </c>
      <c r="AK107" s="109">
        <v>0</v>
      </c>
      <c r="AL107" s="109">
        <v>0</v>
      </c>
      <c r="AM107" s="109">
        <v>0</v>
      </c>
      <c r="AN107" s="109">
        <v>0</v>
      </c>
      <c r="AO107" s="109">
        <v>0</v>
      </c>
      <c r="AP107" s="109">
        <v>0</v>
      </c>
      <c r="AQ107" s="117">
        <f t="shared" si="35"/>
        <v>-0.26766179097996506</v>
      </c>
      <c r="AR107" s="117">
        <f t="shared" si="36"/>
        <v>0</v>
      </c>
      <c r="AS107" s="117">
        <f t="shared" si="37"/>
        <v>0</v>
      </c>
    </row>
    <row r="108" spans="1:46">
      <c r="D108" s="16" t="s">
        <v>30</v>
      </c>
      <c r="E108" s="43" t="s">
        <v>57</v>
      </c>
      <c r="F108" s="42" t="s">
        <v>31</v>
      </c>
      <c r="G108" s="43" t="s">
        <v>59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 t="s">
        <v>32</v>
      </c>
      <c r="W108" s="16" t="s">
        <v>38</v>
      </c>
      <c r="X108" s="44" t="s">
        <v>34</v>
      </c>
      <c r="Y108" s="109">
        <v>0</v>
      </c>
      <c r="Z108" s="109">
        <v>0</v>
      </c>
      <c r="AA108" s="109">
        <v>0</v>
      </c>
      <c r="AB108" s="109">
        <v>0</v>
      </c>
      <c r="AC108" s="109">
        <v>-3.1962464493080045E-2</v>
      </c>
      <c r="AD108" s="109">
        <v>-3.2011979098304194E-2</v>
      </c>
      <c r="AE108" s="109">
        <v>-1.2139915154080756E-3</v>
      </c>
      <c r="AF108" s="109">
        <v>0</v>
      </c>
      <c r="AG108" s="109">
        <v>0</v>
      </c>
      <c r="AH108" s="109">
        <v>0</v>
      </c>
      <c r="AI108" s="109">
        <v>0</v>
      </c>
      <c r="AJ108" s="109">
        <v>0</v>
      </c>
      <c r="AK108" s="109">
        <v>0</v>
      </c>
      <c r="AL108" s="109">
        <v>0</v>
      </c>
      <c r="AM108" s="109">
        <v>0</v>
      </c>
      <c r="AN108" s="109">
        <v>0</v>
      </c>
      <c r="AO108" s="109">
        <v>0</v>
      </c>
      <c r="AP108" s="109">
        <v>0</v>
      </c>
      <c r="AQ108" s="117">
        <f t="shared" si="35"/>
        <v>-6.5188435106792314E-2</v>
      </c>
      <c r="AR108" s="117">
        <f t="shared" si="36"/>
        <v>0</v>
      </c>
      <c r="AS108" s="117">
        <f t="shared" si="37"/>
        <v>0</v>
      </c>
    </row>
    <row r="109" spans="1:46">
      <c r="D109" s="16" t="s">
        <v>30</v>
      </c>
      <c r="E109" s="43" t="s">
        <v>57</v>
      </c>
      <c r="F109" s="42" t="s">
        <v>31</v>
      </c>
      <c r="G109" s="13" t="s">
        <v>26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44" t="s">
        <v>32</v>
      </c>
      <c r="W109" s="16" t="s">
        <v>38</v>
      </c>
      <c r="X109" s="44" t="s">
        <v>34</v>
      </c>
      <c r="Y109" s="118">
        <f t="shared" ref="Y109:AP109" si="39">SUM(Y107:Y108)</f>
        <v>-1.6702963963745224E-2</v>
      </c>
      <c r="Z109" s="118">
        <f t="shared" si="39"/>
        <v>-9.8604151369941061E-3</v>
      </c>
      <c r="AA109" s="118">
        <f t="shared" si="39"/>
        <v>-6.6189147662177993E-3</v>
      </c>
      <c r="AB109" s="118">
        <f t="shared" si="39"/>
        <v>-3.8228993550663865E-2</v>
      </c>
      <c r="AC109" s="118">
        <f t="shared" si="39"/>
        <v>-0.10842176097726547</v>
      </c>
      <c r="AD109" s="118">
        <f t="shared" si="39"/>
        <v>-5.1593057649636974E-2</v>
      </c>
      <c r="AE109" s="118">
        <f t="shared" si="39"/>
        <v>-2.9592366438823636E-2</v>
      </c>
      <c r="AF109" s="118">
        <f t="shared" si="39"/>
        <v>-7.183175360341032E-2</v>
      </c>
      <c r="AG109" s="118">
        <f t="shared" si="39"/>
        <v>0</v>
      </c>
      <c r="AH109" s="118">
        <f t="shared" si="39"/>
        <v>0</v>
      </c>
      <c r="AI109" s="118">
        <f t="shared" si="39"/>
        <v>0</v>
      </c>
      <c r="AJ109" s="118">
        <f t="shared" si="39"/>
        <v>0</v>
      </c>
      <c r="AK109" s="118">
        <f t="shared" si="39"/>
        <v>0</v>
      </c>
      <c r="AL109" s="118">
        <f t="shared" si="39"/>
        <v>0</v>
      </c>
      <c r="AM109" s="118">
        <f t="shared" si="39"/>
        <v>0</v>
      </c>
      <c r="AN109" s="118">
        <f t="shared" si="39"/>
        <v>0</v>
      </c>
      <c r="AO109" s="118">
        <f t="shared" si="39"/>
        <v>0</v>
      </c>
      <c r="AP109" s="118">
        <f t="shared" si="39"/>
        <v>0</v>
      </c>
      <c r="AQ109" s="119">
        <f t="shared" si="35"/>
        <v>-0.33285022608675741</v>
      </c>
      <c r="AR109" s="119">
        <f t="shared" si="36"/>
        <v>0</v>
      </c>
      <c r="AS109" s="119">
        <f t="shared" si="37"/>
        <v>0</v>
      </c>
    </row>
    <row r="110" spans="1:46">
      <c r="D110" s="16" t="s">
        <v>35</v>
      </c>
      <c r="E110" s="43" t="s">
        <v>60</v>
      </c>
      <c r="F110" s="42" t="s">
        <v>31</v>
      </c>
      <c r="G110" s="43" t="s">
        <v>61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 t="s">
        <v>32</v>
      </c>
      <c r="W110" s="16" t="s">
        <v>38</v>
      </c>
      <c r="X110" s="44" t="s">
        <v>34</v>
      </c>
      <c r="Y110" s="109">
        <v>0</v>
      </c>
      <c r="Z110" s="109">
        <v>-0.35618747449712512</v>
      </c>
      <c r="AA110" s="109">
        <v>-3.3390135048943642E-2</v>
      </c>
      <c r="AB110" s="109">
        <v>0</v>
      </c>
      <c r="AC110" s="109">
        <v>0</v>
      </c>
      <c r="AD110" s="109">
        <v>-0.11562559675728311</v>
      </c>
      <c r="AE110" s="109">
        <v>-3.6419745462242262E-2</v>
      </c>
      <c r="AF110" s="109">
        <v>0</v>
      </c>
      <c r="AG110" s="109">
        <v>-6.3491911437647333E-2</v>
      </c>
      <c r="AH110" s="109">
        <v>0</v>
      </c>
      <c r="AI110" s="109">
        <v>0</v>
      </c>
      <c r="AJ110" s="109">
        <v>0</v>
      </c>
      <c r="AK110" s="109">
        <v>0</v>
      </c>
      <c r="AL110" s="109">
        <v>0</v>
      </c>
      <c r="AM110" s="109">
        <v>0</v>
      </c>
      <c r="AN110" s="109">
        <v>0</v>
      </c>
      <c r="AO110" s="109">
        <v>0</v>
      </c>
      <c r="AP110" s="109">
        <v>0</v>
      </c>
      <c r="AQ110" s="117">
        <f t="shared" si="35"/>
        <v>-0.54162295176559416</v>
      </c>
      <c r="AR110" s="117">
        <f t="shared" si="36"/>
        <v>-6.3491911437647333E-2</v>
      </c>
      <c r="AS110" s="117">
        <f t="shared" si="37"/>
        <v>0</v>
      </c>
    </row>
    <row r="111" spans="1:46">
      <c r="D111" s="16" t="s">
        <v>35</v>
      </c>
      <c r="E111" s="43" t="s">
        <v>60</v>
      </c>
      <c r="F111" s="42" t="s">
        <v>31</v>
      </c>
      <c r="G111" s="16" t="s">
        <v>62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 t="s">
        <v>32</v>
      </c>
      <c r="W111" s="16" t="s">
        <v>38</v>
      </c>
      <c r="X111" s="44" t="s">
        <v>34</v>
      </c>
      <c r="Y111" s="109">
        <v>-12.709300772209291</v>
      </c>
      <c r="Z111" s="109">
        <v>-14.859548173583814</v>
      </c>
      <c r="AA111" s="109">
        <v>-11.484654556438747</v>
      </c>
      <c r="AB111" s="109">
        <v>-13.490074075295354</v>
      </c>
      <c r="AC111" s="109">
        <v>-9.0634050087542342</v>
      </c>
      <c r="AD111" s="109">
        <v>-12.129260613471804</v>
      </c>
      <c r="AE111" s="109">
        <v>-10.59386913452304</v>
      </c>
      <c r="AF111" s="109">
        <v>-8.8820819439948711</v>
      </c>
      <c r="AG111" s="109">
        <v>-7.974254429769859</v>
      </c>
      <c r="AH111" s="109">
        <v>-8.0032858771635631</v>
      </c>
      <c r="AI111" s="109">
        <v>-5.5398517299999996</v>
      </c>
      <c r="AJ111" s="109">
        <v>-7.2998609933035281</v>
      </c>
      <c r="AK111" s="109">
        <v>-4.8561893504842413</v>
      </c>
      <c r="AL111" s="109">
        <v>-10.661962871377728</v>
      </c>
      <c r="AM111" s="109">
        <v>-9.3739376615519632</v>
      </c>
      <c r="AN111" s="109">
        <v>-8.5735189043059385</v>
      </c>
      <c r="AO111" s="109">
        <v>-7.974060704598255</v>
      </c>
      <c r="AP111" s="109">
        <v>-7.5368216455684331</v>
      </c>
      <c r="AQ111" s="117">
        <f t="shared" si="35"/>
        <v>-93.21219427827117</v>
      </c>
      <c r="AR111" s="117">
        <f t="shared" si="36"/>
        <v>-33.673442380721191</v>
      </c>
      <c r="AS111" s="117">
        <f t="shared" si="37"/>
        <v>-44.120301787402319</v>
      </c>
    </row>
    <row r="112" spans="1:46">
      <c r="D112" s="16" t="s">
        <v>35</v>
      </c>
      <c r="E112" s="43" t="s">
        <v>60</v>
      </c>
      <c r="F112" s="42" t="s">
        <v>31</v>
      </c>
      <c r="G112" s="16" t="s">
        <v>63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 t="s">
        <v>32</v>
      </c>
      <c r="W112" s="16" t="s">
        <v>38</v>
      </c>
      <c r="X112" s="44" t="s">
        <v>34</v>
      </c>
      <c r="Y112" s="109">
        <v>0</v>
      </c>
      <c r="Z112" s="109">
        <v>-9.6116200275620511E-2</v>
      </c>
      <c r="AA112" s="109">
        <v>-0.26735116987634938</v>
      </c>
      <c r="AB112" s="109">
        <v>-9.1878589174852823E-3</v>
      </c>
      <c r="AC112" s="109">
        <v>-1.6943761113216491</v>
      </c>
      <c r="AD112" s="109">
        <v>-1.3147332765501247</v>
      </c>
      <c r="AE112" s="109">
        <v>9.7455827540802023E-2</v>
      </c>
      <c r="AF112" s="109">
        <v>-1.061916357569004</v>
      </c>
      <c r="AG112" s="109">
        <v>-2.7036846951303116E-2</v>
      </c>
      <c r="AH112" s="109">
        <v>-0.40227733787334891</v>
      </c>
      <c r="AI112" s="109">
        <v>-0.95302670999999983</v>
      </c>
      <c r="AJ112" s="109">
        <v>0</v>
      </c>
      <c r="AK112" s="109">
        <v>0</v>
      </c>
      <c r="AL112" s="109">
        <v>0</v>
      </c>
      <c r="AM112" s="109">
        <v>0</v>
      </c>
      <c r="AN112" s="109">
        <v>0</v>
      </c>
      <c r="AO112" s="109">
        <v>0</v>
      </c>
      <c r="AP112" s="109">
        <v>0</v>
      </c>
      <c r="AQ112" s="117">
        <f t="shared" si="35"/>
        <v>-4.3462251469694309</v>
      </c>
      <c r="AR112" s="117">
        <f t="shared" si="36"/>
        <v>-1.3823408948246518</v>
      </c>
      <c r="AS112" s="117">
        <f t="shared" si="37"/>
        <v>0</v>
      </c>
    </row>
    <row r="113" spans="4:45">
      <c r="D113" s="16" t="s">
        <v>35</v>
      </c>
      <c r="E113" s="43" t="s">
        <v>60</v>
      </c>
      <c r="F113" s="42" t="s">
        <v>31</v>
      </c>
      <c r="G113" s="45" t="s">
        <v>26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44" t="s">
        <v>32</v>
      </c>
      <c r="W113" s="16" t="s">
        <v>38</v>
      </c>
      <c r="X113" s="44" t="s">
        <v>34</v>
      </c>
      <c r="Y113" s="118">
        <f t="shared" ref="Y113:AP113" si="40">SUM(Y110:Y112)</f>
        <v>-12.709300772209291</v>
      </c>
      <c r="Z113" s="118">
        <f t="shared" si="40"/>
        <v>-15.311851848356559</v>
      </c>
      <c r="AA113" s="118">
        <f t="shared" si="40"/>
        <v>-11.785395861364039</v>
      </c>
      <c r="AB113" s="118">
        <f t="shared" si="40"/>
        <v>-13.499261934212839</v>
      </c>
      <c r="AC113" s="118">
        <f t="shared" si="40"/>
        <v>-10.757781120075883</v>
      </c>
      <c r="AD113" s="118">
        <f t="shared" si="40"/>
        <v>-13.559619486779212</v>
      </c>
      <c r="AE113" s="118">
        <f t="shared" si="40"/>
        <v>-10.532833052444479</v>
      </c>
      <c r="AF113" s="118">
        <f t="shared" si="40"/>
        <v>-9.9439983015638749</v>
      </c>
      <c r="AG113" s="118">
        <f t="shared" si="40"/>
        <v>-8.0647831881588097</v>
      </c>
      <c r="AH113" s="118">
        <f t="shared" si="40"/>
        <v>-8.4055632150369117</v>
      </c>
      <c r="AI113" s="118">
        <f t="shared" si="40"/>
        <v>-6.4928784399999993</v>
      </c>
      <c r="AJ113" s="118">
        <f t="shared" si="40"/>
        <v>-7.2998609933035281</v>
      </c>
      <c r="AK113" s="118">
        <f t="shared" si="40"/>
        <v>-4.8561893504842413</v>
      </c>
      <c r="AL113" s="118">
        <f t="shared" si="40"/>
        <v>-10.661962871377728</v>
      </c>
      <c r="AM113" s="118">
        <f t="shared" si="40"/>
        <v>-9.3739376615519632</v>
      </c>
      <c r="AN113" s="118">
        <f t="shared" si="40"/>
        <v>-8.5735189043059385</v>
      </c>
      <c r="AO113" s="118">
        <f t="shared" si="40"/>
        <v>-7.974060704598255</v>
      </c>
      <c r="AP113" s="118">
        <f t="shared" si="40"/>
        <v>-7.5368216455684331</v>
      </c>
      <c r="AQ113" s="119">
        <f t="shared" si="35"/>
        <v>-98.100042377006176</v>
      </c>
      <c r="AR113" s="119">
        <f t="shared" si="36"/>
        <v>-35.119275186983486</v>
      </c>
      <c r="AS113" s="119">
        <f t="shared" si="37"/>
        <v>-44.120301787402319</v>
      </c>
    </row>
    <row r="114" spans="4:45">
      <c r="D114" s="16" t="s">
        <v>35</v>
      </c>
      <c r="E114" s="42" t="s">
        <v>64</v>
      </c>
      <c r="F114" s="42" t="s">
        <v>31</v>
      </c>
      <c r="G114" s="43" t="s">
        <v>61</v>
      </c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44" t="s">
        <v>32</v>
      </c>
      <c r="W114" s="16" t="s">
        <v>38</v>
      </c>
      <c r="X114" s="67" t="s">
        <v>34</v>
      </c>
      <c r="Y114" s="109">
        <v>4.8785881097675801E-2</v>
      </c>
      <c r="Z114" s="109">
        <v>-1.3301006269895241</v>
      </c>
      <c r="AA114" s="109">
        <v>-6.9073170023101174</v>
      </c>
      <c r="AB114" s="109">
        <v>-2.7695747523403917</v>
      </c>
      <c r="AC114" s="109">
        <v>-1.9627699236852429</v>
      </c>
      <c r="AD114" s="109">
        <v>-2.2617508273338109</v>
      </c>
      <c r="AE114" s="109">
        <v>-5.2934354309569969</v>
      </c>
      <c r="AF114" s="109">
        <v>-0.50170387742031564</v>
      </c>
      <c r="AG114" s="109">
        <v>0</v>
      </c>
      <c r="AH114" s="109">
        <v>-1.9126533981713516</v>
      </c>
      <c r="AI114" s="109">
        <v>-0.90594433000000196</v>
      </c>
      <c r="AJ114" s="109">
        <v>0</v>
      </c>
      <c r="AK114" s="109">
        <v>0</v>
      </c>
      <c r="AL114" s="109">
        <v>0</v>
      </c>
      <c r="AM114" s="109">
        <v>0</v>
      </c>
      <c r="AN114" s="109">
        <v>0</v>
      </c>
      <c r="AO114" s="109">
        <v>0</v>
      </c>
      <c r="AP114" s="109">
        <v>0</v>
      </c>
      <c r="AQ114" s="117">
        <f t="shared" si="35"/>
        <v>-20.977866559938722</v>
      </c>
      <c r="AR114" s="117">
        <f t="shared" si="36"/>
        <v>-2.8185977281713535</v>
      </c>
      <c r="AS114" s="117">
        <f t="shared" si="37"/>
        <v>0</v>
      </c>
    </row>
    <row r="115" spans="4:45">
      <c r="D115" s="16" t="s">
        <v>35</v>
      </c>
      <c r="E115" s="42" t="s">
        <v>64</v>
      </c>
      <c r="F115" s="42" t="s">
        <v>31</v>
      </c>
      <c r="G115" s="43" t="s">
        <v>65</v>
      </c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44" t="s">
        <v>32</v>
      </c>
      <c r="W115" s="16" t="s">
        <v>38</v>
      </c>
      <c r="X115" s="67" t="s">
        <v>34</v>
      </c>
      <c r="Y115" s="109">
        <v>0</v>
      </c>
      <c r="Z115" s="109">
        <v>0</v>
      </c>
      <c r="AA115" s="109">
        <v>0</v>
      </c>
      <c r="AB115" s="109">
        <v>0</v>
      </c>
      <c r="AC115" s="109">
        <v>0</v>
      </c>
      <c r="AD115" s="109">
        <v>0</v>
      </c>
      <c r="AE115" s="109">
        <v>-2.7985357428771233E-2</v>
      </c>
      <c r="AF115" s="109">
        <v>-5.6777937127510066E-2</v>
      </c>
      <c r="AG115" s="109">
        <v>-2.7336619795851485E-2</v>
      </c>
      <c r="AH115" s="109">
        <v>0</v>
      </c>
      <c r="AI115" s="109">
        <v>-4.2107700000000008E-3</v>
      </c>
      <c r="AJ115" s="109">
        <v>0</v>
      </c>
      <c r="AK115" s="109">
        <v>0</v>
      </c>
      <c r="AL115" s="109">
        <v>0</v>
      </c>
      <c r="AM115" s="109">
        <v>0</v>
      </c>
      <c r="AN115" s="109">
        <v>0</v>
      </c>
      <c r="AO115" s="109">
        <v>0</v>
      </c>
      <c r="AP115" s="109">
        <v>0</v>
      </c>
      <c r="AQ115" s="117">
        <f t="shared" si="35"/>
        <v>-8.4763294556281302E-2</v>
      </c>
      <c r="AR115" s="117">
        <f t="shared" si="36"/>
        <v>-3.1547389795851484E-2</v>
      </c>
      <c r="AS115" s="117">
        <f t="shared" si="37"/>
        <v>0</v>
      </c>
    </row>
    <row r="116" spans="4:45">
      <c r="D116" s="16" t="s">
        <v>35</v>
      </c>
      <c r="E116" s="42" t="s">
        <v>64</v>
      </c>
      <c r="F116" s="42" t="s">
        <v>31</v>
      </c>
      <c r="G116" s="43" t="s">
        <v>66</v>
      </c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44" t="s">
        <v>32</v>
      </c>
      <c r="W116" s="16" t="s">
        <v>38</v>
      </c>
      <c r="X116" s="67" t="s">
        <v>34</v>
      </c>
      <c r="Y116" s="109">
        <v>0</v>
      </c>
      <c r="Z116" s="109">
        <v>0</v>
      </c>
      <c r="AA116" s="109">
        <v>0</v>
      </c>
      <c r="AB116" s="109">
        <v>0</v>
      </c>
      <c r="AC116" s="109">
        <v>0</v>
      </c>
      <c r="AD116" s="109">
        <v>0</v>
      </c>
      <c r="AE116" s="109">
        <v>0</v>
      </c>
      <c r="AF116" s="109">
        <v>0</v>
      </c>
      <c r="AG116" s="109">
        <v>0</v>
      </c>
      <c r="AH116" s="109">
        <v>0</v>
      </c>
      <c r="AI116" s="109">
        <v>0</v>
      </c>
      <c r="AJ116" s="109">
        <v>0</v>
      </c>
      <c r="AK116" s="109">
        <v>0</v>
      </c>
      <c r="AL116" s="109">
        <v>0</v>
      </c>
      <c r="AM116" s="109">
        <v>0</v>
      </c>
      <c r="AN116" s="109">
        <v>0</v>
      </c>
      <c r="AO116" s="109">
        <v>0</v>
      </c>
      <c r="AP116" s="109">
        <v>0</v>
      </c>
      <c r="AQ116" s="117">
        <f t="shared" si="35"/>
        <v>0</v>
      </c>
      <c r="AR116" s="117">
        <f t="shared" si="36"/>
        <v>0</v>
      </c>
      <c r="AS116" s="117">
        <f t="shared" si="37"/>
        <v>0</v>
      </c>
    </row>
    <row r="117" spans="4:45">
      <c r="D117" s="16" t="s">
        <v>35</v>
      </c>
      <c r="E117" s="42" t="s">
        <v>64</v>
      </c>
      <c r="F117" s="42" t="s">
        <v>31</v>
      </c>
      <c r="G117" s="43" t="s">
        <v>67</v>
      </c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44" t="s">
        <v>32</v>
      </c>
      <c r="W117" s="16" t="s">
        <v>38</v>
      </c>
      <c r="X117" s="67" t="s">
        <v>34</v>
      </c>
      <c r="Y117" s="109">
        <v>0</v>
      </c>
      <c r="Z117" s="109">
        <v>0</v>
      </c>
      <c r="AA117" s="109">
        <v>0</v>
      </c>
      <c r="AB117" s="109">
        <v>0</v>
      </c>
      <c r="AC117" s="109">
        <v>0</v>
      </c>
      <c r="AD117" s="109">
        <v>0</v>
      </c>
      <c r="AE117" s="109">
        <v>0</v>
      </c>
      <c r="AF117" s="109">
        <v>0</v>
      </c>
      <c r="AG117" s="109">
        <v>0</v>
      </c>
      <c r="AH117" s="109">
        <v>0</v>
      </c>
      <c r="AI117" s="109">
        <v>0</v>
      </c>
      <c r="AJ117" s="109">
        <v>0</v>
      </c>
      <c r="AK117" s="109">
        <v>0</v>
      </c>
      <c r="AL117" s="109">
        <v>0</v>
      </c>
      <c r="AM117" s="109">
        <v>0</v>
      </c>
      <c r="AN117" s="109">
        <v>0</v>
      </c>
      <c r="AO117" s="109">
        <v>0</v>
      </c>
      <c r="AP117" s="109">
        <v>0</v>
      </c>
      <c r="AQ117" s="117">
        <f t="shared" si="35"/>
        <v>0</v>
      </c>
      <c r="AR117" s="117">
        <f t="shared" si="36"/>
        <v>0</v>
      </c>
      <c r="AS117" s="117">
        <f t="shared" si="37"/>
        <v>0</v>
      </c>
    </row>
    <row r="118" spans="4:45">
      <c r="D118" s="16" t="s">
        <v>35</v>
      </c>
      <c r="E118" s="42" t="s">
        <v>64</v>
      </c>
      <c r="F118" s="42" t="s">
        <v>31</v>
      </c>
      <c r="G118" s="16" t="s">
        <v>68</v>
      </c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44" t="s">
        <v>32</v>
      </c>
      <c r="W118" s="16" t="s">
        <v>38</v>
      </c>
      <c r="X118" s="67" t="s">
        <v>34</v>
      </c>
      <c r="Y118" s="109">
        <v>0</v>
      </c>
      <c r="Z118" s="109">
        <v>0</v>
      </c>
      <c r="AA118" s="109">
        <v>-2.6190053249716166E-2</v>
      </c>
      <c r="AB118" s="109">
        <v>0</v>
      </c>
      <c r="AC118" s="109">
        <v>0</v>
      </c>
      <c r="AD118" s="109">
        <v>-2.8836344581791809E-2</v>
      </c>
      <c r="AE118" s="109">
        <v>-0.30788888616324989</v>
      </c>
      <c r="AF118" s="109">
        <v>-0.25786808786012533</v>
      </c>
      <c r="AG118" s="109">
        <v>0</v>
      </c>
      <c r="AH118" s="109">
        <v>0</v>
      </c>
      <c r="AI118" s="109">
        <v>-3.2280000000000003E-2</v>
      </c>
      <c r="AJ118" s="109">
        <v>0</v>
      </c>
      <c r="AK118" s="109">
        <v>0</v>
      </c>
      <c r="AL118" s="109">
        <v>0</v>
      </c>
      <c r="AM118" s="109">
        <v>0</v>
      </c>
      <c r="AN118" s="109">
        <v>0</v>
      </c>
      <c r="AO118" s="109">
        <v>0</v>
      </c>
      <c r="AP118" s="109">
        <v>0</v>
      </c>
      <c r="AQ118" s="117">
        <f t="shared" si="35"/>
        <v>-0.62078337185488319</v>
      </c>
      <c r="AR118" s="117">
        <f t="shared" si="36"/>
        <v>-3.2280000000000003E-2</v>
      </c>
      <c r="AS118" s="117">
        <f t="shared" si="37"/>
        <v>0</v>
      </c>
    </row>
    <row r="119" spans="4:45">
      <c r="D119" s="16" t="s">
        <v>35</v>
      </c>
      <c r="E119" s="42" t="s">
        <v>64</v>
      </c>
      <c r="F119" s="42" t="s">
        <v>31</v>
      </c>
      <c r="G119" s="68" t="s">
        <v>69</v>
      </c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44" t="s">
        <v>32</v>
      </c>
      <c r="W119" s="16" t="s">
        <v>38</v>
      </c>
      <c r="X119" s="67" t="s">
        <v>34</v>
      </c>
      <c r="Y119" s="109">
        <v>0</v>
      </c>
      <c r="Z119" s="109">
        <v>0</v>
      </c>
      <c r="AA119" s="109">
        <v>0</v>
      </c>
      <c r="AB119" s="109">
        <v>0</v>
      </c>
      <c r="AC119" s="109">
        <v>0</v>
      </c>
      <c r="AD119" s="109">
        <v>0</v>
      </c>
      <c r="AE119" s="109">
        <v>0</v>
      </c>
      <c r="AF119" s="109">
        <v>0</v>
      </c>
      <c r="AG119" s="109">
        <v>0</v>
      </c>
      <c r="AH119" s="109">
        <v>0</v>
      </c>
      <c r="AI119" s="109">
        <v>0</v>
      </c>
      <c r="AJ119" s="109">
        <v>0</v>
      </c>
      <c r="AK119" s="109">
        <v>0</v>
      </c>
      <c r="AL119" s="109">
        <v>0</v>
      </c>
      <c r="AM119" s="109">
        <v>0</v>
      </c>
      <c r="AN119" s="109">
        <v>0</v>
      </c>
      <c r="AO119" s="109">
        <v>0</v>
      </c>
      <c r="AP119" s="109">
        <v>0</v>
      </c>
      <c r="AQ119" s="117">
        <f t="shared" si="35"/>
        <v>0</v>
      </c>
      <c r="AR119" s="117">
        <f t="shared" si="36"/>
        <v>0</v>
      </c>
      <c r="AS119" s="117">
        <f t="shared" si="37"/>
        <v>0</v>
      </c>
    </row>
    <row r="120" spans="4:45">
      <c r="D120" s="16" t="s">
        <v>35</v>
      </c>
      <c r="E120" s="42" t="s">
        <v>64</v>
      </c>
      <c r="F120" s="42" t="s">
        <v>31</v>
      </c>
      <c r="G120" s="68" t="s">
        <v>70</v>
      </c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44" t="s">
        <v>32</v>
      </c>
      <c r="W120" s="16" t="s">
        <v>38</v>
      </c>
      <c r="X120" s="67" t="s">
        <v>34</v>
      </c>
      <c r="Y120" s="109">
        <v>0</v>
      </c>
      <c r="Z120" s="109">
        <v>0</v>
      </c>
      <c r="AA120" s="109">
        <v>0</v>
      </c>
      <c r="AB120" s="109">
        <v>0</v>
      </c>
      <c r="AC120" s="109">
        <v>0</v>
      </c>
      <c r="AD120" s="109">
        <v>0</v>
      </c>
      <c r="AE120" s="109">
        <v>-0.30788888616324989</v>
      </c>
      <c r="AF120" s="109">
        <v>-0.25786808786012533</v>
      </c>
      <c r="AG120" s="109">
        <v>0</v>
      </c>
      <c r="AH120" s="109">
        <v>0</v>
      </c>
      <c r="AI120" s="109">
        <v>0</v>
      </c>
      <c r="AJ120" s="109">
        <v>0</v>
      </c>
      <c r="AK120" s="109">
        <v>0</v>
      </c>
      <c r="AL120" s="109">
        <v>0</v>
      </c>
      <c r="AM120" s="109">
        <v>0</v>
      </c>
      <c r="AN120" s="109">
        <v>0</v>
      </c>
      <c r="AO120" s="109">
        <v>0</v>
      </c>
      <c r="AP120" s="109">
        <v>0</v>
      </c>
      <c r="AQ120" s="117">
        <f t="shared" si="35"/>
        <v>-0.56575697402337521</v>
      </c>
      <c r="AR120" s="117">
        <f t="shared" si="36"/>
        <v>0</v>
      </c>
      <c r="AS120" s="117">
        <f t="shared" si="37"/>
        <v>0</v>
      </c>
    </row>
    <row r="121" spans="4:45">
      <c r="D121" s="16" t="s">
        <v>35</v>
      </c>
      <c r="E121" s="42" t="s">
        <v>64</v>
      </c>
      <c r="F121" s="42" t="s">
        <v>31</v>
      </c>
      <c r="G121" s="45" t="s">
        <v>26</v>
      </c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4" t="s">
        <v>32</v>
      </c>
      <c r="W121" s="16" t="s">
        <v>38</v>
      </c>
      <c r="X121" s="16" t="s">
        <v>34</v>
      </c>
      <c r="Y121" s="118">
        <f t="shared" ref="Y121:AP121" si="41">SUM(Y114:Y118)</f>
        <v>4.8785881097675801E-2</v>
      </c>
      <c r="Z121" s="118">
        <f t="shared" si="41"/>
        <v>-1.3301006269895241</v>
      </c>
      <c r="AA121" s="118">
        <f t="shared" si="41"/>
        <v>-6.9335070555598337</v>
      </c>
      <c r="AB121" s="118">
        <f t="shared" si="41"/>
        <v>-2.7695747523403917</v>
      </c>
      <c r="AC121" s="118">
        <f t="shared" si="41"/>
        <v>-1.9627699236852429</v>
      </c>
      <c r="AD121" s="118">
        <f t="shared" si="41"/>
        <v>-2.2905871719156026</v>
      </c>
      <c r="AE121" s="118">
        <f t="shared" si="41"/>
        <v>-5.6293096745490177</v>
      </c>
      <c r="AF121" s="118">
        <f t="shared" si="41"/>
        <v>-0.81634990240795102</v>
      </c>
      <c r="AG121" s="118">
        <f t="shared" si="41"/>
        <v>-2.7336619795851485E-2</v>
      </c>
      <c r="AH121" s="118">
        <f t="shared" si="41"/>
        <v>-1.9126533981713516</v>
      </c>
      <c r="AI121" s="118">
        <f t="shared" si="41"/>
        <v>-0.94243510000000197</v>
      </c>
      <c r="AJ121" s="118">
        <f t="shared" si="41"/>
        <v>0</v>
      </c>
      <c r="AK121" s="118">
        <f t="shared" si="41"/>
        <v>0</v>
      </c>
      <c r="AL121" s="118">
        <f t="shared" si="41"/>
        <v>0</v>
      </c>
      <c r="AM121" s="118">
        <f t="shared" si="41"/>
        <v>0</v>
      </c>
      <c r="AN121" s="118">
        <f t="shared" si="41"/>
        <v>0</v>
      </c>
      <c r="AO121" s="118">
        <f t="shared" si="41"/>
        <v>0</v>
      </c>
      <c r="AP121" s="118">
        <f t="shared" si="41"/>
        <v>0</v>
      </c>
      <c r="AQ121" s="119">
        <f t="shared" si="35"/>
        <v>-21.683413226349888</v>
      </c>
      <c r="AR121" s="119">
        <f t="shared" si="36"/>
        <v>-2.8824251179672054</v>
      </c>
      <c r="AS121" s="119">
        <f t="shared" si="37"/>
        <v>0</v>
      </c>
    </row>
    <row r="122" spans="4:45">
      <c r="E122" s="43"/>
      <c r="F122" s="42"/>
      <c r="V122" s="44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6"/>
      <c r="AS122" s="66"/>
    </row>
    <row r="123" spans="4:45">
      <c r="D123" s="16" t="s">
        <v>36</v>
      </c>
      <c r="E123" s="43" t="s">
        <v>36</v>
      </c>
      <c r="F123" s="42" t="s">
        <v>31</v>
      </c>
      <c r="G123" s="70" t="s">
        <v>71</v>
      </c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44" t="s">
        <v>32</v>
      </c>
      <c r="W123" s="16" t="s">
        <v>38</v>
      </c>
      <c r="X123" s="67" t="s">
        <v>34</v>
      </c>
      <c r="Y123" s="109">
        <v>0</v>
      </c>
      <c r="Z123" s="109">
        <v>0</v>
      </c>
      <c r="AA123" s="109">
        <v>0</v>
      </c>
      <c r="AB123" s="109">
        <v>0</v>
      </c>
      <c r="AC123" s="109">
        <v>0</v>
      </c>
      <c r="AD123" s="109">
        <v>0</v>
      </c>
      <c r="AE123" s="109">
        <v>0</v>
      </c>
      <c r="AF123" s="109">
        <v>0</v>
      </c>
      <c r="AG123" s="109">
        <v>0</v>
      </c>
      <c r="AH123" s="109">
        <v>0</v>
      </c>
      <c r="AI123" s="109">
        <v>0</v>
      </c>
      <c r="AJ123" s="109">
        <v>0</v>
      </c>
      <c r="AK123" s="109">
        <v>0</v>
      </c>
      <c r="AL123" s="109">
        <v>0</v>
      </c>
      <c r="AM123" s="109">
        <v>0</v>
      </c>
      <c r="AN123" s="109">
        <v>0</v>
      </c>
      <c r="AO123" s="109">
        <v>0</v>
      </c>
      <c r="AP123" s="109">
        <v>0</v>
      </c>
      <c r="AQ123" s="117">
        <f t="shared" ref="AQ123:AQ137" si="42">SUM(Y123:AF123)</f>
        <v>0</v>
      </c>
      <c r="AR123" s="117">
        <f t="shared" ref="AR123:AR137" si="43">SUM(AG123:AK123)</f>
        <v>0</v>
      </c>
      <c r="AS123" s="117">
        <f t="shared" ref="AS123:AS137" si="44">SUM(AL123:AP123)</f>
        <v>0</v>
      </c>
    </row>
    <row r="124" spans="4:45">
      <c r="D124" s="16" t="s">
        <v>36</v>
      </c>
      <c r="E124" s="43" t="s">
        <v>36</v>
      </c>
      <c r="F124" s="42" t="s">
        <v>31</v>
      </c>
      <c r="G124" s="70" t="s">
        <v>72</v>
      </c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44" t="s">
        <v>32</v>
      </c>
      <c r="W124" s="16" t="s">
        <v>38</v>
      </c>
      <c r="X124" s="67" t="s">
        <v>34</v>
      </c>
      <c r="Y124" s="109">
        <v>0</v>
      </c>
      <c r="Z124" s="109">
        <v>0</v>
      </c>
      <c r="AA124" s="109">
        <v>0</v>
      </c>
      <c r="AB124" s="109">
        <v>0</v>
      </c>
      <c r="AC124" s="109">
        <v>0</v>
      </c>
      <c r="AD124" s="109">
        <v>0</v>
      </c>
      <c r="AE124" s="109">
        <v>0</v>
      </c>
      <c r="AF124" s="109">
        <v>0</v>
      </c>
      <c r="AG124" s="109">
        <v>0</v>
      </c>
      <c r="AH124" s="109">
        <v>0</v>
      </c>
      <c r="AI124" s="109">
        <v>0</v>
      </c>
      <c r="AJ124" s="109">
        <v>0</v>
      </c>
      <c r="AK124" s="109">
        <v>0</v>
      </c>
      <c r="AL124" s="109">
        <v>0</v>
      </c>
      <c r="AM124" s="109">
        <v>0</v>
      </c>
      <c r="AN124" s="109">
        <v>0</v>
      </c>
      <c r="AO124" s="109">
        <v>0</v>
      </c>
      <c r="AP124" s="109">
        <v>0</v>
      </c>
      <c r="AQ124" s="117">
        <f t="shared" si="42"/>
        <v>0</v>
      </c>
      <c r="AR124" s="117">
        <f t="shared" si="43"/>
        <v>0</v>
      </c>
      <c r="AS124" s="117">
        <f t="shared" si="44"/>
        <v>0</v>
      </c>
    </row>
    <row r="125" spans="4:45">
      <c r="D125" s="16" t="s">
        <v>36</v>
      </c>
      <c r="E125" s="43" t="s">
        <v>36</v>
      </c>
      <c r="F125" s="42" t="s">
        <v>31</v>
      </c>
      <c r="G125" s="70" t="s">
        <v>73</v>
      </c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44" t="s">
        <v>32</v>
      </c>
      <c r="W125" s="16" t="s">
        <v>38</v>
      </c>
      <c r="X125" s="67" t="s">
        <v>34</v>
      </c>
      <c r="Y125" s="109">
        <v>0</v>
      </c>
      <c r="Z125" s="109">
        <v>0</v>
      </c>
      <c r="AA125" s="109">
        <v>0</v>
      </c>
      <c r="AB125" s="109">
        <v>0</v>
      </c>
      <c r="AC125" s="109">
        <v>0</v>
      </c>
      <c r="AD125" s="109">
        <v>0</v>
      </c>
      <c r="AE125" s="109">
        <v>0</v>
      </c>
      <c r="AF125" s="109">
        <v>0</v>
      </c>
      <c r="AG125" s="109">
        <v>0</v>
      </c>
      <c r="AH125" s="109">
        <v>0</v>
      </c>
      <c r="AI125" s="109">
        <v>0</v>
      </c>
      <c r="AJ125" s="109">
        <v>0</v>
      </c>
      <c r="AK125" s="109">
        <v>0</v>
      </c>
      <c r="AL125" s="109">
        <v>0</v>
      </c>
      <c r="AM125" s="109">
        <v>0</v>
      </c>
      <c r="AN125" s="109">
        <v>0</v>
      </c>
      <c r="AO125" s="109">
        <v>0</v>
      </c>
      <c r="AP125" s="109">
        <v>0</v>
      </c>
      <c r="AQ125" s="117">
        <f t="shared" si="42"/>
        <v>0</v>
      </c>
      <c r="AR125" s="117">
        <f t="shared" si="43"/>
        <v>0</v>
      </c>
      <c r="AS125" s="117">
        <f t="shared" si="44"/>
        <v>0</v>
      </c>
    </row>
    <row r="126" spans="4:45">
      <c r="D126" s="16" t="s">
        <v>36</v>
      </c>
      <c r="E126" s="43" t="s">
        <v>36</v>
      </c>
      <c r="F126" s="42" t="s">
        <v>31</v>
      </c>
      <c r="G126" s="70" t="s">
        <v>74</v>
      </c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44" t="s">
        <v>32</v>
      </c>
      <c r="W126" s="16" t="s">
        <v>38</v>
      </c>
      <c r="X126" s="67" t="s">
        <v>34</v>
      </c>
      <c r="Y126" s="109">
        <v>0</v>
      </c>
      <c r="Z126" s="109">
        <v>0</v>
      </c>
      <c r="AA126" s="109">
        <v>0</v>
      </c>
      <c r="AB126" s="109">
        <v>0</v>
      </c>
      <c r="AC126" s="109">
        <v>0</v>
      </c>
      <c r="AD126" s="109">
        <v>0</v>
      </c>
      <c r="AE126" s="109">
        <v>0</v>
      </c>
      <c r="AF126" s="109">
        <v>0</v>
      </c>
      <c r="AG126" s="109">
        <v>0</v>
      </c>
      <c r="AH126" s="109">
        <v>0</v>
      </c>
      <c r="AI126" s="109">
        <v>0</v>
      </c>
      <c r="AJ126" s="109">
        <v>0</v>
      </c>
      <c r="AK126" s="109">
        <v>0</v>
      </c>
      <c r="AL126" s="109">
        <v>0</v>
      </c>
      <c r="AM126" s="109">
        <v>0</v>
      </c>
      <c r="AN126" s="109">
        <v>0</v>
      </c>
      <c r="AO126" s="109">
        <v>0</v>
      </c>
      <c r="AP126" s="109">
        <v>0</v>
      </c>
      <c r="AQ126" s="117">
        <f t="shared" si="42"/>
        <v>0</v>
      </c>
      <c r="AR126" s="117">
        <f t="shared" si="43"/>
        <v>0</v>
      </c>
      <c r="AS126" s="117">
        <f t="shared" si="44"/>
        <v>0</v>
      </c>
    </row>
    <row r="127" spans="4:45">
      <c r="D127" s="16" t="s">
        <v>36</v>
      </c>
      <c r="E127" s="43" t="s">
        <v>36</v>
      </c>
      <c r="F127" s="42" t="s">
        <v>31</v>
      </c>
      <c r="G127" s="70" t="s">
        <v>75</v>
      </c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44" t="s">
        <v>32</v>
      </c>
      <c r="W127" s="16" t="s">
        <v>38</v>
      </c>
      <c r="X127" s="67" t="s">
        <v>34</v>
      </c>
      <c r="Y127" s="109">
        <v>0</v>
      </c>
      <c r="Z127" s="109">
        <v>0</v>
      </c>
      <c r="AA127" s="109">
        <v>0</v>
      </c>
      <c r="AB127" s="109">
        <v>0</v>
      </c>
      <c r="AC127" s="109">
        <v>0</v>
      </c>
      <c r="AD127" s="109">
        <v>0</v>
      </c>
      <c r="AE127" s="109">
        <v>0</v>
      </c>
      <c r="AF127" s="109">
        <v>0</v>
      </c>
      <c r="AG127" s="109">
        <v>0</v>
      </c>
      <c r="AH127" s="109">
        <v>0</v>
      </c>
      <c r="AI127" s="109">
        <v>0</v>
      </c>
      <c r="AJ127" s="109">
        <v>0</v>
      </c>
      <c r="AK127" s="109">
        <v>0</v>
      </c>
      <c r="AL127" s="109">
        <v>0</v>
      </c>
      <c r="AM127" s="109">
        <v>0</v>
      </c>
      <c r="AN127" s="109">
        <v>0</v>
      </c>
      <c r="AO127" s="109">
        <v>0</v>
      </c>
      <c r="AP127" s="109">
        <v>0</v>
      </c>
      <c r="AQ127" s="117">
        <f t="shared" si="42"/>
        <v>0</v>
      </c>
      <c r="AR127" s="117">
        <f t="shared" si="43"/>
        <v>0</v>
      </c>
      <c r="AS127" s="117">
        <f t="shared" si="44"/>
        <v>0</v>
      </c>
    </row>
    <row r="128" spans="4:45">
      <c r="D128" s="16" t="s">
        <v>36</v>
      </c>
      <c r="E128" s="43" t="s">
        <v>36</v>
      </c>
      <c r="F128" s="42" t="s">
        <v>31</v>
      </c>
      <c r="G128" s="70" t="s">
        <v>76</v>
      </c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44" t="s">
        <v>32</v>
      </c>
      <c r="W128" s="16" t="s">
        <v>38</v>
      </c>
      <c r="X128" s="67" t="s">
        <v>34</v>
      </c>
      <c r="Y128" s="109">
        <v>0</v>
      </c>
      <c r="Z128" s="109">
        <v>0</v>
      </c>
      <c r="AA128" s="109">
        <v>0</v>
      </c>
      <c r="AB128" s="109">
        <v>0</v>
      </c>
      <c r="AC128" s="109">
        <v>0</v>
      </c>
      <c r="AD128" s="109">
        <v>0</v>
      </c>
      <c r="AE128" s="109">
        <v>0</v>
      </c>
      <c r="AF128" s="109">
        <v>0</v>
      </c>
      <c r="AG128" s="109">
        <v>0</v>
      </c>
      <c r="AH128" s="109">
        <v>0</v>
      </c>
      <c r="AI128" s="109">
        <v>0</v>
      </c>
      <c r="AJ128" s="109">
        <v>0</v>
      </c>
      <c r="AK128" s="109">
        <v>0</v>
      </c>
      <c r="AL128" s="109">
        <v>0</v>
      </c>
      <c r="AM128" s="109">
        <v>0</v>
      </c>
      <c r="AN128" s="109">
        <v>0</v>
      </c>
      <c r="AO128" s="109">
        <v>0</v>
      </c>
      <c r="AP128" s="109">
        <v>0</v>
      </c>
      <c r="AQ128" s="117">
        <f t="shared" si="42"/>
        <v>0</v>
      </c>
      <c r="AR128" s="117">
        <f t="shared" si="43"/>
        <v>0</v>
      </c>
      <c r="AS128" s="117">
        <f t="shared" si="44"/>
        <v>0</v>
      </c>
    </row>
    <row r="129" spans="1:46">
      <c r="D129" s="16" t="s">
        <v>36</v>
      </c>
      <c r="E129" s="43" t="s">
        <v>36</v>
      </c>
      <c r="F129" s="42" t="s">
        <v>31</v>
      </c>
      <c r="G129" s="70" t="s">
        <v>77</v>
      </c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44" t="s">
        <v>32</v>
      </c>
      <c r="W129" s="16" t="s">
        <v>38</v>
      </c>
      <c r="X129" s="67" t="s">
        <v>34</v>
      </c>
      <c r="Y129" s="109">
        <v>0</v>
      </c>
      <c r="Z129" s="109">
        <v>0</v>
      </c>
      <c r="AA129" s="109">
        <v>0</v>
      </c>
      <c r="AB129" s="109">
        <v>0</v>
      </c>
      <c r="AC129" s="109">
        <v>0</v>
      </c>
      <c r="AD129" s="109">
        <v>0</v>
      </c>
      <c r="AE129" s="109">
        <v>0</v>
      </c>
      <c r="AF129" s="109">
        <v>0</v>
      </c>
      <c r="AG129" s="109">
        <v>0</v>
      </c>
      <c r="AH129" s="109">
        <v>0</v>
      </c>
      <c r="AI129" s="109">
        <v>0</v>
      </c>
      <c r="AJ129" s="109">
        <v>0</v>
      </c>
      <c r="AK129" s="109">
        <v>0</v>
      </c>
      <c r="AL129" s="109">
        <v>0</v>
      </c>
      <c r="AM129" s="109">
        <v>0</v>
      </c>
      <c r="AN129" s="109">
        <v>0</v>
      </c>
      <c r="AO129" s="109">
        <v>0</v>
      </c>
      <c r="AP129" s="109">
        <v>0</v>
      </c>
      <c r="AQ129" s="117">
        <f t="shared" si="42"/>
        <v>0</v>
      </c>
      <c r="AR129" s="117">
        <f t="shared" si="43"/>
        <v>0</v>
      </c>
      <c r="AS129" s="117">
        <f t="shared" si="44"/>
        <v>0</v>
      </c>
    </row>
    <row r="130" spans="1:46">
      <c r="D130" s="16" t="s">
        <v>36</v>
      </c>
      <c r="E130" s="43" t="s">
        <v>36</v>
      </c>
      <c r="F130" s="42" t="s">
        <v>31</v>
      </c>
      <c r="G130" s="70" t="s">
        <v>78</v>
      </c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44" t="s">
        <v>32</v>
      </c>
      <c r="W130" s="16" t="s">
        <v>38</v>
      </c>
      <c r="X130" s="67" t="s">
        <v>34</v>
      </c>
      <c r="Y130" s="109">
        <v>0</v>
      </c>
      <c r="Z130" s="109">
        <v>0</v>
      </c>
      <c r="AA130" s="109">
        <v>0</v>
      </c>
      <c r="AB130" s="109">
        <v>0</v>
      </c>
      <c r="AC130" s="109">
        <v>0</v>
      </c>
      <c r="AD130" s="109">
        <v>0</v>
      </c>
      <c r="AE130" s="109">
        <v>0</v>
      </c>
      <c r="AF130" s="109">
        <v>0</v>
      </c>
      <c r="AG130" s="109">
        <v>0</v>
      </c>
      <c r="AH130" s="109">
        <v>0</v>
      </c>
      <c r="AI130" s="109">
        <v>0</v>
      </c>
      <c r="AJ130" s="109">
        <v>0</v>
      </c>
      <c r="AK130" s="109">
        <v>0</v>
      </c>
      <c r="AL130" s="109">
        <v>0</v>
      </c>
      <c r="AM130" s="109">
        <v>0</v>
      </c>
      <c r="AN130" s="109">
        <v>0</v>
      </c>
      <c r="AO130" s="109">
        <v>0</v>
      </c>
      <c r="AP130" s="109">
        <v>0</v>
      </c>
      <c r="AQ130" s="117">
        <f t="shared" si="42"/>
        <v>0</v>
      </c>
      <c r="AR130" s="117">
        <f t="shared" si="43"/>
        <v>0</v>
      </c>
      <c r="AS130" s="117">
        <f t="shared" si="44"/>
        <v>0</v>
      </c>
    </row>
    <row r="131" spans="1:46">
      <c r="D131" s="16" t="s">
        <v>36</v>
      </c>
      <c r="E131" s="43" t="s">
        <v>36</v>
      </c>
      <c r="F131" s="42" t="s">
        <v>31</v>
      </c>
      <c r="G131" s="70" t="s">
        <v>79</v>
      </c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44" t="s">
        <v>32</v>
      </c>
      <c r="W131" s="16" t="s">
        <v>38</v>
      </c>
      <c r="X131" s="67" t="s">
        <v>34</v>
      </c>
      <c r="Y131" s="109">
        <v>0</v>
      </c>
      <c r="Z131" s="109">
        <v>0</v>
      </c>
      <c r="AA131" s="109">
        <v>0</v>
      </c>
      <c r="AB131" s="109">
        <v>0</v>
      </c>
      <c r="AC131" s="109">
        <v>0</v>
      </c>
      <c r="AD131" s="109">
        <v>0</v>
      </c>
      <c r="AE131" s="109">
        <v>0</v>
      </c>
      <c r="AF131" s="109">
        <v>0</v>
      </c>
      <c r="AG131" s="109">
        <v>0</v>
      </c>
      <c r="AH131" s="109">
        <v>0</v>
      </c>
      <c r="AI131" s="109">
        <v>0</v>
      </c>
      <c r="AJ131" s="109">
        <v>0</v>
      </c>
      <c r="AK131" s="109">
        <v>0</v>
      </c>
      <c r="AL131" s="109">
        <v>0</v>
      </c>
      <c r="AM131" s="109">
        <v>0</v>
      </c>
      <c r="AN131" s="109">
        <v>0</v>
      </c>
      <c r="AO131" s="109">
        <v>0</v>
      </c>
      <c r="AP131" s="109">
        <v>0</v>
      </c>
      <c r="AQ131" s="117">
        <f t="shared" si="42"/>
        <v>0</v>
      </c>
      <c r="AR131" s="117">
        <f t="shared" si="43"/>
        <v>0</v>
      </c>
      <c r="AS131" s="117">
        <f t="shared" si="44"/>
        <v>0</v>
      </c>
    </row>
    <row r="132" spans="1:46">
      <c r="D132" s="16" t="s">
        <v>36</v>
      </c>
      <c r="E132" s="43" t="s">
        <v>36</v>
      </c>
      <c r="F132" s="42" t="s">
        <v>31</v>
      </c>
      <c r="G132" s="70" t="s">
        <v>80</v>
      </c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44" t="s">
        <v>32</v>
      </c>
      <c r="W132" s="16" t="s">
        <v>38</v>
      </c>
      <c r="X132" s="67" t="s">
        <v>34</v>
      </c>
      <c r="Y132" s="109">
        <v>-2.8145351897193041</v>
      </c>
      <c r="Z132" s="109">
        <v>-1.7932036561125844</v>
      </c>
      <c r="AA132" s="109">
        <v>-1.3352234572954398</v>
      </c>
      <c r="AB132" s="109">
        <v>-3.9899404538924079</v>
      </c>
      <c r="AC132" s="109">
        <v>-1.5092576125994788</v>
      </c>
      <c r="AD132" s="109">
        <v>-2.6493415966162748</v>
      </c>
      <c r="AE132" s="109">
        <v>-2.9813050942629076</v>
      </c>
      <c r="AF132" s="109">
        <v>-3.126361433269941</v>
      </c>
      <c r="AG132" s="109">
        <v>-5.1063039071608944</v>
      </c>
      <c r="AH132" s="109">
        <v>-3.2056294166402846</v>
      </c>
      <c r="AI132" s="109">
        <v>-2.5749169458817978</v>
      </c>
      <c r="AJ132" s="109">
        <v>-1.1322651699997295</v>
      </c>
      <c r="AK132" s="109">
        <v>-1.1450643729981824</v>
      </c>
      <c r="AL132" s="109">
        <v>-3.2503746308545041</v>
      </c>
      <c r="AM132" s="109">
        <v>-3.2503746308545041</v>
      </c>
      <c r="AN132" s="109">
        <v>-3.2503746308545041</v>
      </c>
      <c r="AO132" s="109">
        <v>-3.2503746308545041</v>
      </c>
      <c r="AP132" s="109">
        <v>-3.2503746308545041</v>
      </c>
      <c r="AQ132" s="117">
        <f t="shared" si="42"/>
        <v>-20.19916849376834</v>
      </c>
      <c r="AR132" s="117">
        <f t="shared" si="43"/>
        <v>-13.16417981268089</v>
      </c>
      <c r="AS132" s="117">
        <f t="shared" si="44"/>
        <v>-16.25187315427252</v>
      </c>
    </row>
    <row r="133" spans="1:46">
      <c r="D133" s="16" t="s">
        <v>36</v>
      </c>
      <c r="E133" s="43" t="s">
        <v>36</v>
      </c>
      <c r="F133" s="42" t="s">
        <v>31</v>
      </c>
      <c r="G133" s="70" t="s">
        <v>81</v>
      </c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44" t="s">
        <v>32</v>
      </c>
      <c r="W133" s="16" t="s">
        <v>38</v>
      </c>
      <c r="X133" s="67" t="s">
        <v>34</v>
      </c>
      <c r="Y133" s="109">
        <v>-3.5186289974812504E-2</v>
      </c>
      <c r="Z133" s="109">
        <v>-2.0338133799128487E-2</v>
      </c>
      <c r="AA133" s="109">
        <v>-5.0701288317397241E-3</v>
      </c>
      <c r="AB133" s="109">
        <v>-1.5010664498527393E-2</v>
      </c>
      <c r="AC133" s="109">
        <v>-1.8127773756624763E-2</v>
      </c>
      <c r="AD133" s="109">
        <v>-2.1069113140162819E-2</v>
      </c>
      <c r="AE133" s="109">
        <v>-3.3743319067797858E-2</v>
      </c>
      <c r="AF133" s="109">
        <v>-9.5445192576412818E-2</v>
      </c>
      <c r="AG133" s="109">
        <v>0</v>
      </c>
      <c r="AH133" s="109">
        <v>0</v>
      </c>
      <c r="AI133" s="109">
        <v>0</v>
      </c>
      <c r="AJ133" s="109">
        <v>0</v>
      </c>
      <c r="AK133" s="109">
        <v>0</v>
      </c>
      <c r="AL133" s="109">
        <v>0</v>
      </c>
      <c r="AM133" s="109">
        <v>0</v>
      </c>
      <c r="AN133" s="109">
        <v>0</v>
      </c>
      <c r="AO133" s="109">
        <v>0</v>
      </c>
      <c r="AP133" s="109">
        <v>0</v>
      </c>
      <c r="AQ133" s="117">
        <f t="shared" si="42"/>
        <v>-0.24399061564520635</v>
      </c>
      <c r="AR133" s="117">
        <f t="shared" si="43"/>
        <v>0</v>
      </c>
      <c r="AS133" s="117">
        <f t="shared" si="44"/>
        <v>0</v>
      </c>
    </row>
    <row r="134" spans="1:46">
      <c r="D134" s="16" t="s">
        <v>36</v>
      </c>
      <c r="E134" s="43" t="s">
        <v>36</v>
      </c>
      <c r="F134" s="42" t="s">
        <v>31</v>
      </c>
      <c r="G134" s="70" t="s">
        <v>82</v>
      </c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44" t="s">
        <v>32</v>
      </c>
      <c r="W134" s="16" t="s">
        <v>38</v>
      </c>
      <c r="X134" s="67" t="s">
        <v>34</v>
      </c>
      <c r="Y134" s="109">
        <v>0</v>
      </c>
      <c r="Z134" s="109">
        <v>0</v>
      </c>
      <c r="AA134" s="109">
        <v>0</v>
      </c>
      <c r="AB134" s="109">
        <v>0</v>
      </c>
      <c r="AC134" s="109">
        <v>0</v>
      </c>
      <c r="AD134" s="109">
        <v>6.7601510445277268E-3</v>
      </c>
      <c r="AE134" s="109">
        <v>5.9303258612647766E-21</v>
      </c>
      <c r="AF134" s="109">
        <v>3.21812016621845E-17</v>
      </c>
      <c r="AG134" s="109">
        <v>0</v>
      </c>
      <c r="AH134" s="109">
        <v>0</v>
      </c>
      <c r="AI134" s="109">
        <v>0</v>
      </c>
      <c r="AJ134" s="109">
        <v>0</v>
      </c>
      <c r="AK134" s="109">
        <v>0</v>
      </c>
      <c r="AL134" s="109">
        <v>0</v>
      </c>
      <c r="AM134" s="109">
        <v>0</v>
      </c>
      <c r="AN134" s="109">
        <v>0</v>
      </c>
      <c r="AO134" s="109">
        <v>0</v>
      </c>
      <c r="AP134" s="109">
        <v>0</v>
      </c>
      <c r="AQ134" s="117">
        <f>SUM(Y134:AF134)</f>
        <v>6.7601510445277589E-3</v>
      </c>
      <c r="AR134" s="117">
        <f t="shared" si="43"/>
        <v>0</v>
      </c>
      <c r="AS134" s="117">
        <f t="shared" si="44"/>
        <v>0</v>
      </c>
    </row>
    <row r="135" spans="1:46">
      <c r="D135" s="16" t="s">
        <v>36</v>
      </c>
      <c r="E135" s="43" t="s">
        <v>36</v>
      </c>
      <c r="F135" s="42" t="s">
        <v>31</v>
      </c>
      <c r="G135" s="70" t="s">
        <v>83</v>
      </c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44" t="s">
        <v>32</v>
      </c>
      <c r="W135" s="16" t="s">
        <v>38</v>
      </c>
      <c r="X135" s="67" t="s">
        <v>34</v>
      </c>
      <c r="Y135" s="109">
        <v>0</v>
      </c>
      <c r="Z135" s="109">
        <v>0</v>
      </c>
      <c r="AA135" s="109">
        <v>0</v>
      </c>
      <c r="AB135" s="109">
        <v>0</v>
      </c>
      <c r="AC135" s="109">
        <v>0</v>
      </c>
      <c r="AD135" s="109">
        <v>0</v>
      </c>
      <c r="AE135" s="109">
        <v>0</v>
      </c>
      <c r="AF135" s="109">
        <v>0</v>
      </c>
      <c r="AG135" s="109">
        <v>0</v>
      </c>
      <c r="AH135" s="109">
        <v>0</v>
      </c>
      <c r="AI135" s="109">
        <v>0</v>
      </c>
      <c r="AJ135" s="109">
        <v>0</v>
      </c>
      <c r="AK135" s="109">
        <v>0</v>
      </c>
      <c r="AL135" s="109">
        <v>0</v>
      </c>
      <c r="AM135" s="109">
        <v>0</v>
      </c>
      <c r="AN135" s="109">
        <v>0</v>
      </c>
      <c r="AO135" s="109">
        <v>0</v>
      </c>
      <c r="AP135" s="109">
        <v>0</v>
      </c>
      <c r="AQ135" s="117">
        <f>SUM(Y135:AF135)</f>
        <v>0</v>
      </c>
      <c r="AR135" s="117">
        <f>SUM(AG135:AK135)</f>
        <v>0</v>
      </c>
      <c r="AS135" s="117">
        <f>SUM(AL135:AP135)</f>
        <v>0</v>
      </c>
    </row>
    <row r="136" spans="1:46">
      <c r="D136" s="16" t="s">
        <v>36</v>
      </c>
      <c r="E136" s="43" t="s">
        <v>36</v>
      </c>
      <c r="F136" s="42" t="s">
        <v>31</v>
      </c>
      <c r="G136" s="70" t="s">
        <v>84</v>
      </c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44" t="s">
        <v>32</v>
      </c>
      <c r="W136" s="16" t="s">
        <v>38</v>
      </c>
      <c r="X136" s="67" t="s">
        <v>34</v>
      </c>
      <c r="Y136" s="109">
        <v>0</v>
      </c>
      <c r="Z136" s="109">
        <v>0</v>
      </c>
      <c r="AA136" s="109">
        <v>0</v>
      </c>
      <c r="AB136" s="109">
        <v>0</v>
      </c>
      <c r="AC136" s="109">
        <v>0</v>
      </c>
      <c r="AD136" s="109">
        <v>0</v>
      </c>
      <c r="AE136" s="109">
        <v>0</v>
      </c>
      <c r="AF136" s="109">
        <v>0</v>
      </c>
      <c r="AG136" s="109">
        <v>0</v>
      </c>
      <c r="AH136" s="109">
        <v>0</v>
      </c>
      <c r="AI136" s="109">
        <v>0</v>
      </c>
      <c r="AJ136" s="109">
        <v>0</v>
      </c>
      <c r="AK136" s="109">
        <v>0</v>
      </c>
      <c r="AL136" s="109">
        <v>0</v>
      </c>
      <c r="AM136" s="109">
        <v>0</v>
      </c>
      <c r="AN136" s="109">
        <v>0</v>
      </c>
      <c r="AO136" s="109">
        <v>0</v>
      </c>
      <c r="AP136" s="109">
        <v>0</v>
      </c>
      <c r="AQ136" s="117">
        <f>SUM(Y136:AF136)</f>
        <v>0</v>
      </c>
      <c r="AR136" s="117">
        <f>SUM(AG136:AK136)</f>
        <v>0</v>
      </c>
      <c r="AS136" s="117">
        <f>SUM(AL136:AP136)</f>
        <v>0</v>
      </c>
    </row>
    <row r="137" spans="1:46">
      <c r="D137" s="16" t="s">
        <v>36</v>
      </c>
      <c r="E137" s="43" t="s">
        <v>36</v>
      </c>
      <c r="F137" s="42" t="s">
        <v>31</v>
      </c>
      <c r="G137" s="45" t="s">
        <v>26</v>
      </c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44" t="s">
        <v>32</v>
      </c>
      <c r="W137" s="16" t="s">
        <v>38</v>
      </c>
      <c r="X137" s="44" t="s">
        <v>34</v>
      </c>
      <c r="Y137" s="118">
        <f t="shared" ref="Y137:AP137" si="45">SUM(Y123:Y136)</f>
        <v>-2.8497214796941166</v>
      </c>
      <c r="Z137" s="118">
        <f t="shared" si="45"/>
        <v>-1.8135417899117128</v>
      </c>
      <c r="AA137" s="118">
        <f t="shared" si="45"/>
        <v>-1.3402935861271794</v>
      </c>
      <c r="AB137" s="118">
        <f t="shared" si="45"/>
        <v>-4.0049511183909354</v>
      </c>
      <c r="AC137" s="118">
        <f t="shared" si="45"/>
        <v>-1.5273853863561035</v>
      </c>
      <c r="AD137" s="118">
        <f t="shared" si="45"/>
        <v>-2.6636505587119097</v>
      </c>
      <c r="AE137" s="118">
        <f t="shared" si="45"/>
        <v>-3.0150484133307054</v>
      </c>
      <c r="AF137" s="118">
        <f t="shared" si="45"/>
        <v>-3.2218066258463538</v>
      </c>
      <c r="AG137" s="118">
        <f t="shared" si="45"/>
        <v>-5.1063039071608944</v>
      </c>
      <c r="AH137" s="118">
        <f t="shared" si="45"/>
        <v>-3.2056294166402846</v>
      </c>
      <c r="AI137" s="118">
        <f t="shared" si="45"/>
        <v>-2.5749169458817978</v>
      </c>
      <c r="AJ137" s="118">
        <f t="shared" si="45"/>
        <v>-1.1322651699997295</v>
      </c>
      <c r="AK137" s="118">
        <f t="shared" si="45"/>
        <v>-1.1450643729981824</v>
      </c>
      <c r="AL137" s="118">
        <f t="shared" si="45"/>
        <v>-3.2503746308545041</v>
      </c>
      <c r="AM137" s="118">
        <f t="shared" si="45"/>
        <v>-3.2503746308545041</v>
      </c>
      <c r="AN137" s="118">
        <f t="shared" si="45"/>
        <v>-3.2503746308545041</v>
      </c>
      <c r="AO137" s="118">
        <f t="shared" si="45"/>
        <v>-3.2503746308545041</v>
      </c>
      <c r="AP137" s="118">
        <f t="shared" si="45"/>
        <v>-3.2503746308545041</v>
      </c>
      <c r="AQ137" s="119">
        <f t="shared" si="42"/>
        <v>-20.436398958369018</v>
      </c>
      <c r="AR137" s="119">
        <f t="shared" si="43"/>
        <v>-13.16417981268089</v>
      </c>
      <c r="AS137" s="119">
        <f t="shared" si="44"/>
        <v>-16.25187315427252</v>
      </c>
    </row>
    <row r="138" spans="1:46">
      <c r="F138" s="42"/>
      <c r="V138" s="44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6"/>
      <c r="AS138" s="66"/>
    </row>
    <row r="139" spans="1:46">
      <c r="F139" s="42" t="s">
        <v>31</v>
      </c>
      <c r="G139" s="71" t="s">
        <v>85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44" t="s">
        <v>32</v>
      </c>
      <c r="W139" s="16" t="s">
        <v>38</v>
      </c>
      <c r="X139" s="44" t="s">
        <v>34</v>
      </c>
      <c r="Y139" s="118">
        <f t="shared" ref="Y139:AP139" si="46">Y109+Y106+Y113+Y121+Y137</f>
        <v>-19.500564514389737</v>
      </c>
      <c r="Z139" s="118">
        <f t="shared" si="46"/>
        <v>-24.060526994948855</v>
      </c>
      <c r="AA139" s="118">
        <f t="shared" si="46"/>
        <v>-24.811157750252967</v>
      </c>
      <c r="AB139" s="118">
        <f t="shared" si="46"/>
        <v>-24.362118893109848</v>
      </c>
      <c r="AC139" s="118">
        <f t="shared" si="46"/>
        <v>-18.49553587275561</v>
      </c>
      <c r="AD139" s="118">
        <f t="shared" si="46"/>
        <v>-22.203404252006699</v>
      </c>
      <c r="AE139" s="118">
        <f t="shared" si="46"/>
        <v>-22.097100128447725</v>
      </c>
      <c r="AF139" s="118">
        <f t="shared" si="46"/>
        <v>-16.642914194320177</v>
      </c>
      <c r="AG139" s="118">
        <f t="shared" si="46"/>
        <v>-17.047487342237595</v>
      </c>
      <c r="AH139" s="118">
        <f t="shared" si="46"/>
        <v>-17.7372551051049</v>
      </c>
      <c r="AI139" s="118">
        <f t="shared" si="46"/>
        <v>-13.652515455881801</v>
      </c>
      <c r="AJ139" s="118">
        <f t="shared" si="46"/>
        <v>-11.364468935034148</v>
      </c>
      <c r="AK139" s="118">
        <f t="shared" si="46"/>
        <v>-8.889192901661902</v>
      </c>
      <c r="AL139" s="118">
        <f t="shared" si="46"/>
        <v>-16.037849824891133</v>
      </c>
      <c r="AM139" s="118">
        <f t="shared" si="46"/>
        <v>-14.74835803119203</v>
      </c>
      <c r="AN139" s="118">
        <f t="shared" si="46"/>
        <v>-13.982513080640611</v>
      </c>
      <c r="AO139" s="118">
        <f t="shared" si="46"/>
        <v>-13.392292405454407</v>
      </c>
      <c r="AP139" s="118">
        <f t="shared" si="46"/>
        <v>-12.97370839408975</v>
      </c>
      <c r="AQ139" s="119">
        <f>SUM(Y139:AF139)</f>
        <v>-172.17332260023164</v>
      </c>
      <c r="AR139" s="119">
        <f>SUM(AG139:AK139)</f>
        <v>-68.690919739920346</v>
      </c>
      <c r="AS139" s="119">
        <f>SUM(AL139:AP139)</f>
        <v>-71.134721736267934</v>
      </c>
    </row>
    <row r="140" spans="1:46">
      <c r="W140" s="15"/>
      <c r="X140" s="15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6"/>
      <c r="AS140" s="66"/>
    </row>
    <row r="141" spans="1:46">
      <c r="A141" s="37"/>
      <c r="B141" s="37"/>
      <c r="D141" s="38" t="s">
        <v>86</v>
      </c>
      <c r="E141" s="38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41"/>
    </row>
    <row r="142" spans="1:46">
      <c r="W142" s="15"/>
      <c r="X142" s="15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6"/>
      <c r="AS142" s="66"/>
    </row>
    <row r="143" spans="1:46">
      <c r="E143" s="13"/>
      <c r="F143" s="16" t="s">
        <v>42</v>
      </c>
      <c r="G143" s="73" t="s">
        <v>87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 t="s">
        <v>32</v>
      </c>
      <c r="W143" s="16" t="s">
        <v>38</v>
      </c>
      <c r="X143" s="44" t="s">
        <v>34</v>
      </c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117">
        <f t="shared" ref="AQ143:AQ150" si="47">SUM(Y143:AF143)</f>
        <v>0</v>
      </c>
      <c r="AR143" s="117">
        <f t="shared" ref="AR143:AR150" si="48">SUM(AG143:AK143)</f>
        <v>0</v>
      </c>
      <c r="AS143" s="117">
        <f t="shared" ref="AS143:AS150" si="49">SUM(AL143:AP143)</f>
        <v>0</v>
      </c>
    </row>
    <row r="144" spans="1:46">
      <c r="F144" s="16" t="s">
        <v>42</v>
      </c>
      <c r="G144" s="73" t="s">
        <v>88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 t="s">
        <v>32</v>
      </c>
      <c r="W144" s="16" t="s">
        <v>38</v>
      </c>
      <c r="X144" s="44" t="s">
        <v>34</v>
      </c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117">
        <f t="shared" si="47"/>
        <v>0</v>
      </c>
      <c r="AR144" s="117">
        <f t="shared" si="48"/>
        <v>0</v>
      </c>
      <c r="AS144" s="117">
        <f t="shared" si="49"/>
        <v>0</v>
      </c>
    </row>
    <row r="145" spans="1:46">
      <c r="F145" s="16" t="s">
        <v>42</v>
      </c>
      <c r="G145" s="73" t="s">
        <v>89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 t="s">
        <v>32</v>
      </c>
      <c r="W145" s="16" t="s">
        <v>38</v>
      </c>
      <c r="X145" s="44" t="s">
        <v>34</v>
      </c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117">
        <f t="shared" si="47"/>
        <v>0</v>
      </c>
      <c r="AR145" s="117">
        <f t="shared" si="48"/>
        <v>0</v>
      </c>
      <c r="AS145" s="117">
        <f t="shared" si="49"/>
        <v>0</v>
      </c>
    </row>
    <row r="146" spans="1:46">
      <c r="F146" s="16" t="s">
        <v>42</v>
      </c>
      <c r="G146" s="73" t="s">
        <v>90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 t="s">
        <v>32</v>
      </c>
      <c r="W146" s="16" t="s">
        <v>38</v>
      </c>
      <c r="X146" s="44" t="s">
        <v>34</v>
      </c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117">
        <f t="shared" si="47"/>
        <v>0</v>
      </c>
      <c r="AR146" s="117">
        <f t="shared" si="48"/>
        <v>0</v>
      </c>
      <c r="AS146" s="117">
        <f t="shared" si="49"/>
        <v>0</v>
      </c>
    </row>
    <row r="147" spans="1:46">
      <c r="F147" s="16" t="s">
        <v>42</v>
      </c>
      <c r="G147" s="73" t="s">
        <v>91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 t="s">
        <v>32</v>
      </c>
      <c r="W147" s="16" t="s">
        <v>38</v>
      </c>
      <c r="X147" s="44" t="s">
        <v>34</v>
      </c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117">
        <f t="shared" si="47"/>
        <v>0</v>
      </c>
      <c r="AR147" s="117">
        <f t="shared" si="48"/>
        <v>0</v>
      </c>
      <c r="AS147" s="117">
        <f t="shared" si="49"/>
        <v>0</v>
      </c>
    </row>
    <row r="148" spans="1:46">
      <c r="F148" s="16" t="s">
        <v>42</v>
      </c>
      <c r="G148" s="73" t="s">
        <v>92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 t="s">
        <v>32</v>
      </c>
      <c r="W148" s="16" t="s">
        <v>38</v>
      </c>
      <c r="X148" s="44" t="s">
        <v>34</v>
      </c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117">
        <f t="shared" si="47"/>
        <v>0</v>
      </c>
      <c r="AR148" s="117">
        <f t="shared" si="48"/>
        <v>0</v>
      </c>
      <c r="AS148" s="117">
        <f t="shared" si="49"/>
        <v>0</v>
      </c>
    </row>
    <row r="149" spans="1:46">
      <c r="F149" s="16" t="s">
        <v>42</v>
      </c>
      <c r="G149" s="73" t="s">
        <v>93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 t="s">
        <v>32</v>
      </c>
      <c r="W149" s="16" t="s">
        <v>38</v>
      </c>
      <c r="X149" s="44" t="s">
        <v>34</v>
      </c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117">
        <f t="shared" si="47"/>
        <v>0</v>
      </c>
      <c r="AR149" s="117">
        <f t="shared" si="48"/>
        <v>0</v>
      </c>
      <c r="AS149" s="117">
        <f t="shared" si="49"/>
        <v>0</v>
      </c>
    </row>
    <row r="150" spans="1:46">
      <c r="F150" s="16" t="s">
        <v>42</v>
      </c>
      <c r="G150" s="71" t="s">
        <v>43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44" t="s">
        <v>32</v>
      </c>
      <c r="W150" s="16" t="s">
        <v>38</v>
      </c>
      <c r="X150" s="44" t="s">
        <v>34</v>
      </c>
      <c r="Y150" s="118">
        <f t="shared" ref="Y150:AP150" si="50">SUM(Y143:Y149)</f>
        <v>0</v>
      </c>
      <c r="Z150" s="118">
        <f t="shared" si="50"/>
        <v>0</v>
      </c>
      <c r="AA150" s="118">
        <f t="shared" si="50"/>
        <v>0</v>
      </c>
      <c r="AB150" s="118">
        <f t="shared" si="50"/>
        <v>0</v>
      </c>
      <c r="AC150" s="118">
        <f t="shared" si="50"/>
        <v>0</v>
      </c>
      <c r="AD150" s="118">
        <f t="shared" si="50"/>
        <v>0</v>
      </c>
      <c r="AE150" s="118">
        <f t="shared" si="50"/>
        <v>0</v>
      </c>
      <c r="AF150" s="118">
        <f t="shared" si="50"/>
        <v>0</v>
      </c>
      <c r="AG150" s="118">
        <f t="shared" si="50"/>
        <v>0</v>
      </c>
      <c r="AH150" s="118">
        <f t="shared" si="50"/>
        <v>0</v>
      </c>
      <c r="AI150" s="118">
        <f t="shared" si="50"/>
        <v>0</v>
      </c>
      <c r="AJ150" s="118">
        <f t="shared" si="50"/>
        <v>0</v>
      </c>
      <c r="AK150" s="118">
        <f t="shared" si="50"/>
        <v>0</v>
      </c>
      <c r="AL150" s="118">
        <f t="shared" si="50"/>
        <v>0</v>
      </c>
      <c r="AM150" s="118">
        <f t="shared" si="50"/>
        <v>0</v>
      </c>
      <c r="AN150" s="118">
        <f t="shared" si="50"/>
        <v>0</v>
      </c>
      <c r="AO150" s="118">
        <f t="shared" si="50"/>
        <v>0</v>
      </c>
      <c r="AP150" s="118">
        <f t="shared" si="50"/>
        <v>0</v>
      </c>
      <c r="AQ150" s="119">
        <f t="shared" si="47"/>
        <v>0</v>
      </c>
      <c r="AR150" s="119">
        <f t="shared" si="48"/>
        <v>0</v>
      </c>
      <c r="AS150" s="119">
        <f t="shared" si="49"/>
        <v>0</v>
      </c>
    </row>
    <row r="151" spans="1:46"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6"/>
      <c r="AR151" s="66"/>
      <c r="AS151" s="66"/>
    </row>
    <row r="152" spans="1:46" ht="18.75">
      <c r="C152" s="35" t="s">
        <v>95</v>
      </c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/>
    </row>
    <row r="153" spans="1:46" ht="15" customHeight="1">
      <c r="B153" s="74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/>
    </row>
    <row r="154" spans="1:46">
      <c r="A154" s="37"/>
      <c r="B154" s="37"/>
      <c r="D154" s="38" t="s">
        <v>49</v>
      </c>
      <c r="E154" s="38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41"/>
    </row>
    <row r="155" spans="1:46" ht="15" customHeight="1">
      <c r="W155" s="15"/>
      <c r="X155" s="1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6"/>
      <c r="AR155" s="66"/>
      <c r="AS155" s="66"/>
    </row>
    <row r="156" spans="1:46">
      <c r="D156" s="16" t="s">
        <v>30</v>
      </c>
      <c r="E156" s="43" t="s">
        <v>50</v>
      </c>
      <c r="F156" s="75" t="s">
        <v>31</v>
      </c>
      <c r="G156" s="43" t="s">
        <v>51</v>
      </c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44" t="s">
        <v>32</v>
      </c>
      <c r="W156" s="16" t="s">
        <v>40</v>
      </c>
      <c r="X156" s="44" t="s">
        <v>34</v>
      </c>
      <c r="Y156" s="109">
        <v>31.818097843812588</v>
      </c>
      <c r="Z156" s="109">
        <v>27.846901223920884</v>
      </c>
      <c r="AA156" s="109">
        <v>28.077733036305112</v>
      </c>
      <c r="AB156" s="109">
        <v>26.510059210795816</v>
      </c>
      <c r="AC156" s="109">
        <v>25.307637656676398</v>
      </c>
      <c r="AD156" s="109">
        <v>23.540887868387937</v>
      </c>
      <c r="AE156" s="109">
        <v>26.741993401226047</v>
      </c>
      <c r="AF156" s="109">
        <v>32.378758307457673</v>
      </c>
      <c r="AG156" s="109">
        <v>23.825975149845618</v>
      </c>
      <c r="AH156" s="109">
        <v>25.854330389686126</v>
      </c>
      <c r="AI156" s="109">
        <v>21.525230034902755</v>
      </c>
      <c r="AJ156" s="109">
        <v>28.178341946557968</v>
      </c>
      <c r="AK156" s="109">
        <v>23.595377241385943</v>
      </c>
      <c r="AL156" s="109">
        <v>29.240085841035285</v>
      </c>
      <c r="AM156" s="109">
        <v>31.056497035241811</v>
      </c>
      <c r="AN156" s="109">
        <v>29.932587586224063</v>
      </c>
      <c r="AO156" s="109">
        <v>30.391922902129838</v>
      </c>
      <c r="AP156" s="109">
        <v>28.811510517953401</v>
      </c>
      <c r="AQ156" s="117">
        <f t="shared" ref="AQ156:AQ177" si="51">SUM(Y156:AF156)</f>
        <v>222.22206854858246</v>
      </c>
      <c r="AR156" s="117">
        <f t="shared" ref="AR156:AR177" si="52">SUM(AG156:AK156)</f>
        <v>122.9792547623784</v>
      </c>
      <c r="AS156" s="117">
        <f t="shared" ref="AS156:AS177" si="53">SUM(AL156:AP156)</f>
        <v>149.4326038825844</v>
      </c>
    </row>
    <row r="157" spans="1:46">
      <c r="D157" s="16" t="s">
        <v>30</v>
      </c>
      <c r="E157" s="43" t="s">
        <v>50</v>
      </c>
      <c r="F157" s="75" t="s">
        <v>31</v>
      </c>
      <c r="G157" s="43" t="s">
        <v>52</v>
      </c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44" t="s">
        <v>32</v>
      </c>
      <c r="W157" s="16" t="s">
        <v>40</v>
      </c>
      <c r="X157" s="44" t="s">
        <v>34</v>
      </c>
      <c r="Y157" s="109">
        <v>13.752626989016523</v>
      </c>
      <c r="Z157" s="109">
        <v>14.174465133168484</v>
      </c>
      <c r="AA157" s="109">
        <v>12.142663847234681</v>
      </c>
      <c r="AB157" s="109">
        <v>12.887881855533644</v>
      </c>
      <c r="AC157" s="109">
        <v>12.730044583260584</v>
      </c>
      <c r="AD157" s="109">
        <v>11.375072663153595</v>
      </c>
      <c r="AE157" s="109">
        <v>10.755046119295233</v>
      </c>
      <c r="AF157" s="109">
        <v>11.1399642198019</v>
      </c>
      <c r="AG157" s="109">
        <v>7.7210902739506935</v>
      </c>
      <c r="AH157" s="109">
        <v>7.8497963226840559</v>
      </c>
      <c r="AI157" s="109">
        <v>7.7624075338546286</v>
      </c>
      <c r="AJ157" s="109">
        <v>11.697730995670897</v>
      </c>
      <c r="AK157" s="109">
        <v>11.76831577221474</v>
      </c>
      <c r="AL157" s="109">
        <v>13.397789473258907</v>
      </c>
      <c r="AM157" s="109">
        <v>13.163985707444645</v>
      </c>
      <c r="AN157" s="109">
        <v>13.340838227249181</v>
      </c>
      <c r="AO157" s="109">
        <v>13.299784418344627</v>
      </c>
      <c r="AP157" s="109">
        <v>13.067511909068582</v>
      </c>
      <c r="AQ157" s="117">
        <f t="shared" si="51"/>
        <v>98.957765410464646</v>
      </c>
      <c r="AR157" s="117">
        <f t="shared" si="52"/>
        <v>46.799340898375014</v>
      </c>
      <c r="AS157" s="117">
        <f t="shared" si="53"/>
        <v>66.269909735365943</v>
      </c>
    </row>
    <row r="158" spans="1:46">
      <c r="D158" s="16" t="s">
        <v>30</v>
      </c>
      <c r="E158" s="43" t="s">
        <v>50</v>
      </c>
      <c r="F158" s="75" t="s">
        <v>31</v>
      </c>
      <c r="G158" s="43" t="s">
        <v>53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44" t="s">
        <v>32</v>
      </c>
      <c r="W158" s="16" t="s">
        <v>40</v>
      </c>
      <c r="X158" s="44" t="s">
        <v>34</v>
      </c>
      <c r="Y158" s="109">
        <v>13.481165286517848</v>
      </c>
      <c r="Z158" s="109">
        <v>13.578224998694072</v>
      </c>
      <c r="AA158" s="109">
        <v>11.514765890809556</v>
      </c>
      <c r="AB158" s="109">
        <v>13.124488698846003</v>
      </c>
      <c r="AC158" s="109">
        <v>10.099576996781105</v>
      </c>
      <c r="AD158" s="109">
        <v>10.798268227748366</v>
      </c>
      <c r="AE158" s="109">
        <v>11.881791402742703</v>
      </c>
      <c r="AF158" s="109">
        <v>14.920158017880885</v>
      </c>
      <c r="AG158" s="109">
        <v>9.4997582351192822</v>
      </c>
      <c r="AH158" s="109">
        <v>12.762285279274844</v>
      </c>
      <c r="AI158" s="109">
        <v>12.543497490980354</v>
      </c>
      <c r="AJ158" s="109">
        <v>12.819974170928216</v>
      </c>
      <c r="AK158" s="109">
        <v>13.63612618269115</v>
      </c>
      <c r="AL158" s="109">
        <v>14.317825279973354</v>
      </c>
      <c r="AM158" s="109">
        <v>14.556456317146978</v>
      </c>
      <c r="AN158" s="109">
        <v>14.032715366519133</v>
      </c>
      <c r="AO158" s="109">
        <v>14.011984336128762</v>
      </c>
      <c r="AP158" s="109">
        <v>13.733395722491377</v>
      </c>
      <c r="AQ158" s="117">
        <f t="shared" si="51"/>
        <v>99.398439520020531</v>
      </c>
      <c r="AR158" s="117">
        <f t="shared" si="52"/>
        <v>61.261641358993849</v>
      </c>
      <c r="AS158" s="117">
        <f t="shared" si="53"/>
        <v>70.6523770222596</v>
      </c>
    </row>
    <row r="159" spans="1:46">
      <c r="D159" s="16" t="s">
        <v>30</v>
      </c>
      <c r="E159" s="43" t="s">
        <v>50</v>
      </c>
      <c r="F159" s="75" t="s">
        <v>31</v>
      </c>
      <c r="G159" s="43" t="s">
        <v>54</v>
      </c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44" t="s">
        <v>32</v>
      </c>
      <c r="W159" s="16" t="s">
        <v>40</v>
      </c>
      <c r="X159" s="44" t="s">
        <v>34</v>
      </c>
      <c r="Y159" s="109">
        <v>19.845646944485988</v>
      </c>
      <c r="Z159" s="109">
        <v>24.465864880497104</v>
      </c>
      <c r="AA159" s="109">
        <v>23.154294502170742</v>
      </c>
      <c r="AB159" s="109">
        <v>23.584000833033173</v>
      </c>
      <c r="AC159" s="109">
        <v>19.773552956914031</v>
      </c>
      <c r="AD159" s="109">
        <v>21.841068105314861</v>
      </c>
      <c r="AE159" s="109">
        <v>21.23101988407603</v>
      </c>
      <c r="AF159" s="109">
        <v>19.979940870708312</v>
      </c>
      <c r="AG159" s="109">
        <v>17.047362804514538</v>
      </c>
      <c r="AH159" s="109">
        <v>17.077830986796911</v>
      </c>
      <c r="AI159" s="109">
        <v>19.557583445053215</v>
      </c>
      <c r="AJ159" s="109">
        <v>13.249158450426354</v>
      </c>
      <c r="AK159" s="109">
        <v>14.190158934269048</v>
      </c>
      <c r="AL159" s="109">
        <v>21.567673063036672</v>
      </c>
      <c r="AM159" s="109">
        <v>22.548224796089855</v>
      </c>
      <c r="AN159" s="109">
        <v>22.375669106651557</v>
      </c>
      <c r="AO159" s="109">
        <v>22.510428454087865</v>
      </c>
      <c r="AP159" s="109">
        <v>22.465199963010306</v>
      </c>
      <c r="AQ159" s="117">
        <f t="shared" si="51"/>
        <v>173.87538897720023</v>
      </c>
      <c r="AR159" s="117">
        <f t="shared" si="52"/>
        <v>81.122094621060057</v>
      </c>
      <c r="AS159" s="117">
        <f t="shared" si="53"/>
        <v>111.46719538287626</v>
      </c>
    </row>
    <row r="160" spans="1:46">
      <c r="D160" s="16" t="s">
        <v>30</v>
      </c>
      <c r="E160" s="43" t="s">
        <v>50</v>
      </c>
      <c r="F160" s="75" t="s">
        <v>31</v>
      </c>
      <c r="G160" s="43" t="s">
        <v>55</v>
      </c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44" t="s">
        <v>32</v>
      </c>
      <c r="W160" s="16" t="s">
        <v>40</v>
      </c>
      <c r="X160" s="44" t="s">
        <v>34</v>
      </c>
      <c r="Y160" s="109">
        <v>0</v>
      </c>
      <c r="Z160" s="109">
        <v>0</v>
      </c>
      <c r="AA160" s="109">
        <v>0</v>
      </c>
      <c r="AB160" s="109">
        <v>0</v>
      </c>
      <c r="AC160" s="109">
        <v>0</v>
      </c>
      <c r="AD160" s="109">
        <v>0</v>
      </c>
      <c r="AE160" s="109">
        <v>0</v>
      </c>
      <c r="AF160" s="109">
        <v>0</v>
      </c>
      <c r="AG160" s="109">
        <v>6.6247077612477168E-2</v>
      </c>
      <c r="AH160" s="109">
        <v>4.7270235286149688E-2</v>
      </c>
      <c r="AI160" s="109">
        <v>4.6844709999999998E-2</v>
      </c>
      <c r="AJ160" s="109">
        <v>0</v>
      </c>
      <c r="AK160" s="109">
        <v>0</v>
      </c>
      <c r="AL160" s="109">
        <v>4.7598870000000001E-2</v>
      </c>
      <c r="AM160" s="109">
        <v>4.7598870000000001E-2</v>
      </c>
      <c r="AN160" s="109">
        <v>4.7598870000000001E-2</v>
      </c>
      <c r="AO160" s="109">
        <v>4.7598870000000001E-2</v>
      </c>
      <c r="AP160" s="109">
        <v>4.7598870000000001E-2</v>
      </c>
      <c r="AQ160" s="117">
        <f t="shared" si="51"/>
        <v>0</v>
      </c>
      <c r="AR160" s="117">
        <f t="shared" si="52"/>
        <v>0.16036202289862683</v>
      </c>
      <c r="AS160" s="117">
        <f t="shared" si="53"/>
        <v>0.23799435000000002</v>
      </c>
    </row>
    <row r="161" spans="4:45">
      <c r="D161" s="16" t="s">
        <v>30</v>
      </c>
      <c r="E161" s="43" t="s">
        <v>50</v>
      </c>
      <c r="F161" s="75" t="s">
        <v>31</v>
      </c>
      <c r="G161" s="43" t="s">
        <v>56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44" t="s">
        <v>32</v>
      </c>
      <c r="W161" s="16" t="s">
        <v>40</v>
      </c>
      <c r="X161" s="44" t="s">
        <v>34</v>
      </c>
      <c r="Y161" s="109">
        <v>26.729611638313468</v>
      </c>
      <c r="Z161" s="109">
        <v>18.579211130781317</v>
      </c>
      <c r="AA161" s="109">
        <v>9.2379533325757617</v>
      </c>
      <c r="AB161" s="109">
        <v>8.9308362200938056</v>
      </c>
      <c r="AC161" s="109">
        <v>8.7387293645839925</v>
      </c>
      <c r="AD161" s="109">
        <v>6.9898355983217693</v>
      </c>
      <c r="AE161" s="109">
        <v>7.77468146174445</v>
      </c>
      <c r="AF161" s="109">
        <v>7.5983603736192089</v>
      </c>
      <c r="AG161" s="109">
        <v>17.849500354502716</v>
      </c>
      <c r="AH161" s="109">
        <v>6.1517591676390984</v>
      </c>
      <c r="AI161" s="109">
        <v>4.3316859126535663</v>
      </c>
      <c r="AJ161" s="109">
        <v>3.7885454680967752</v>
      </c>
      <c r="AK161" s="109">
        <v>3.7468851719822398</v>
      </c>
      <c r="AL161" s="109">
        <v>5.4758368194703682</v>
      </c>
      <c r="AM161" s="109">
        <v>5.483173020918727</v>
      </c>
      <c r="AN161" s="109">
        <v>5.4787768191536976</v>
      </c>
      <c r="AO161" s="109">
        <v>5.4801066864002035</v>
      </c>
      <c r="AP161" s="109">
        <v>5.4802505283224434</v>
      </c>
      <c r="AQ161" s="117">
        <f t="shared" si="51"/>
        <v>94.579219120033784</v>
      </c>
      <c r="AR161" s="117">
        <f t="shared" si="52"/>
        <v>35.868376074874398</v>
      </c>
      <c r="AS161" s="117">
        <f t="shared" si="53"/>
        <v>27.398143874265443</v>
      </c>
    </row>
    <row r="162" spans="4:45">
      <c r="D162" s="16" t="s">
        <v>30</v>
      </c>
      <c r="E162" s="43" t="s">
        <v>50</v>
      </c>
      <c r="F162" s="75" t="s">
        <v>31</v>
      </c>
      <c r="G162" s="13" t="s">
        <v>26</v>
      </c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44" t="s">
        <v>32</v>
      </c>
      <c r="W162" s="16" t="s">
        <v>40</v>
      </c>
      <c r="X162" s="44" t="s">
        <v>34</v>
      </c>
      <c r="Y162" s="118">
        <f t="shared" ref="Y162:AP162" si="54">SUM(Y156:Y161)</f>
        <v>105.62714870214643</v>
      </c>
      <c r="Z162" s="118">
        <f t="shared" si="54"/>
        <v>98.644667367061871</v>
      </c>
      <c r="AA162" s="118">
        <f t="shared" si="54"/>
        <v>84.127410609095847</v>
      </c>
      <c r="AB162" s="118">
        <f t="shared" si="54"/>
        <v>85.037266818302442</v>
      </c>
      <c r="AC162" s="118">
        <f t="shared" si="54"/>
        <v>76.649541558216114</v>
      </c>
      <c r="AD162" s="118">
        <f t="shared" si="54"/>
        <v>74.545132462926532</v>
      </c>
      <c r="AE162" s="118">
        <f t="shared" si="54"/>
        <v>78.384532269084474</v>
      </c>
      <c r="AF162" s="118">
        <f t="shared" si="54"/>
        <v>86.017181789467983</v>
      </c>
      <c r="AG162" s="118">
        <f t="shared" si="54"/>
        <v>76.009933895545331</v>
      </c>
      <c r="AH162" s="118">
        <f t="shared" si="54"/>
        <v>69.743272381367177</v>
      </c>
      <c r="AI162" s="118">
        <f t="shared" si="54"/>
        <v>65.767249127444515</v>
      </c>
      <c r="AJ162" s="118">
        <f t="shared" si="54"/>
        <v>69.7337510316802</v>
      </c>
      <c r="AK162" s="118">
        <f t="shared" si="54"/>
        <v>66.936863302543117</v>
      </c>
      <c r="AL162" s="118">
        <f t="shared" si="54"/>
        <v>84.046809346774594</v>
      </c>
      <c r="AM162" s="118">
        <f t="shared" si="54"/>
        <v>86.855935746842022</v>
      </c>
      <c r="AN162" s="118">
        <f t="shared" si="54"/>
        <v>85.208185975797633</v>
      </c>
      <c r="AO162" s="118">
        <f t="shared" si="54"/>
        <v>85.741825667091291</v>
      </c>
      <c r="AP162" s="118">
        <f t="shared" si="54"/>
        <v>83.605467510846111</v>
      </c>
      <c r="AQ162" s="119">
        <f t="shared" si="51"/>
        <v>689.03288157630163</v>
      </c>
      <c r="AR162" s="119">
        <f t="shared" si="52"/>
        <v>348.19106973858038</v>
      </c>
      <c r="AS162" s="119">
        <f t="shared" si="53"/>
        <v>425.45822424735161</v>
      </c>
    </row>
    <row r="163" spans="4:45">
      <c r="D163" s="16" t="s">
        <v>30</v>
      </c>
      <c r="E163" s="43" t="s">
        <v>57</v>
      </c>
      <c r="F163" s="42" t="s">
        <v>31</v>
      </c>
      <c r="G163" s="43" t="s">
        <v>58</v>
      </c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44" t="s">
        <v>32</v>
      </c>
      <c r="W163" s="16" t="s">
        <v>40</v>
      </c>
      <c r="X163" s="44" t="s">
        <v>34</v>
      </c>
      <c r="Y163" s="109">
        <v>22.519504556327846</v>
      </c>
      <c r="Z163" s="109">
        <v>21.917841853749692</v>
      </c>
      <c r="AA163" s="109">
        <v>25.250005032519791</v>
      </c>
      <c r="AB163" s="109">
        <v>25.123069384262617</v>
      </c>
      <c r="AC163" s="109">
        <v>18.504255215619754</v>
      </c>
      <c r="AD163" s="109">
        <v>24.517647111878613</v>
      </c>
      <c r="AE163" s="109">
        <v>28.518280541907508</v>
      </c>
      <c r="AF163" s="109">
        <v>27.678761584838583</v>
      </c>
      <c r="AG163" s="109">
        <v>26.450478779835461</v>
      </c>
      <c r="AH163" s="109">
        <v>35.101426696100788</v>
      </c>
      <c r="AI163" s="109">
        <v>31.890759380191763</v>
      </c>
      <c r="AJ163" s="109">
        <v>69.543932337983364</v>
      </c>
      <c r="AK163" s="109">
        <v>74.501632307327355</v>
      </c>
      <c r="AL163" s="109">
        <v>89.969171238090183</v>
      </c>
      <c r="AM163" s="109">
        <v>91.366564762118927</v>
      </c>
      <c r="AN163" s="109">
        <v>89.227692819461154</v>
      </c>
      <c r="AO163" s="109">
        <v>86.656391704007547</v>
      </c>
      <c r="AP163" s="109">
        <v>87.232048931004627</v>
      </c>
      <c r="AQ163" s="117">
        <f t="shared" si="51"/>
        <v>194.02936528110439</v>
      </c>
      <c r="AR163" s="117">
        <f t="shared" si="52"/>
        <v>237.48822950143872</v>
      </c>
      <c r="AS163" s="117">
        <f t="shared" si="53"/>
        <v>444.45186945468242</v>
      </c>
    </row>
    <row r="164" spans="4:45">
      <c r="D164" s="16" t="s">
        <v>30</v>
      </c>
      <c r="E164" s="43" t="s">
        <v>57</v>
      </c>
      <c r="F164" s="42" t="s">
        <v>31</v>
      </c>
      <c r="G164" s="43" t="s">
        <v>59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44" t="s">
        <v>32</v>
      </c>
      <c r="W164" s="16" t="s">
        <v>40</v>
      </c>
      <c r="X164" s="44" t="s">
        <v>34</v>
      </c>
      <c r="Y164" s="109">
        <v>2.6595396595072969</v>
      </c>
      <c r="Z164" s="109">
        <v>2.4600602537390666</v>
      </c>
      <c r="AA164" s="109">
        <v>3.4871276026941587</v>
      </c>
      <c r="AB164" s="109">
        <v>4.3112078687890847</v>
      </c>
      <c r="AC164" s="109">
        <v>4.6368982202316591</v>
      </c>
      <c r="AD164" s="109">
        <v>5.3969970696505145</v>
      </c>
      <c r="AE164" s="109">
        <v>7.3453779790192861</v>
      </c>
      <c r="AF164" s="109">
        <v>4.0890686428374394</v>
      </c>
      <c r="AG164" s="109">
        <v>2.8721033135062455</v>
      </c>
      <c r="AH164" s="109">
        <v>4.9195898407000991</v>
      </c>
      <c r="AI164" s="109">
        <v>3.2637415960427729</v>
      </c>
      <c r="AJ164" s="109">
        <v>3.7183009509534246</v>
      </c>
      <c r="AK164" s="109">
        <v>3.4778673137360028</v>
      </c>
      <c r="AL164" s="109">
        <v>5.7713697906666663</v>
      </c>
      <c r="AM164" s="109">
        <v>6.3152438186666666</v>
      </c>
      <c r="AN164" s="109">
        <v>6.3887227893333325</v>
      </c>
      <c r="AO164" s="109">
        <v>6.2451915066666661</v>
      </c>
      <c r="AP164" s="109">
        <v>5.7562829973333329</v>
      </c>
      <c r="AQ164" s="117">
        <f t="shared" si="51"/>
        <v>34.386277296468506</v>
      </c>
      <c r="AR164" s="117">
        <f t="shared" si="52"/>
        <v>18.251603014938542</v>
      </c>
      <c r="AS164" s="117">
        <f t="shared" si="53"/>
        <v>30.476810902666667</v>
      </c>
    </row>
    <row r="165" spans="4:45">
      <c r="D165" s="16" t="s">
        <v>30</v>
      </c>
      <c r="E165" s="43" t="s">
        <v>57</v>
      </c>
      <c r="F165" s="42" t="s">
        <v>31</v>
      </c>
      <c r="G165" s="13" t="s">
        <v>26</v>
      </c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44" t="s">
        <v>32</v>
      </c>
      <c r="W165" s="16" t="s">
        <v>40</v>
      </c>
      <c r="X165" s="44" t="s">
        <v>34</v>
      </c>
      <c r="Y165" s="118">
        <f t="shared" ref="Y165:AP165" si="55">SUM(Y163:Y164)</f>
        <v>25.179044215835141</v>
      </c>
      <c r="Z165" s="118">
        <f t="shared" si="55"/>
        <v>24.377902107488758</v>
      </c>
      <c r="AA165" s="118">
        <f t="shared" si="55"/>
        <v>28.73713263521395</v>
      </c>
      <c r="AB165" s="118">
        <f t="shared" si="55"/>
        <v>29.434277253051704</v>
      </c>
      <c r="AC165" s="118">
        <f t="shared" si="55"/>
        <v>23.141153435851415</v>
      </c>
      <c r="AD165" s="118">
        <f t="shared" si="55"/>
        <v>29.914644181529127</v>
      </c>
      <c r="AE165" s="118">
        <f t="shared" si="55"/>
        <v>35.863658520926791</v>
      </c>
      <c r="AF165" s="118">
        <f t="shared" si="55"/>
        <v>31.767830227676022</v>
      </c>
      <c r="AG165" s="118">
        <f t="shared" si="55"/>
        <v>29.322582093341705</v>
      </c>
      <c r="AH165" s="118">
        <f t="shared" si="55"/>
        <v>40.021016536800886</v>
      </c>
      <c r="AI165" s="118">
        <f t="shared" si="55"/>
        <v>35.154500976234537</v>
      </c>
      <c r="AJ165" s="118">
        <f t="shared" si="55"/>
        <v>73.262233288936784</v>
      </c>
      <c r="AK165" s="118">
        <f t="shared" si="55"/>
        <v>77.979499621063354</v>
      </c>
      <c r="AL165" s="118">
        <f t="shared" si="55"/>
        <v>95.740541028756851</v>
      </c>
      <c r="AM165" s="118">
        <f t="shared" si="55"/>
        <v>97.681808580785599</v>
      </c>
      <c r="AN165" s="118">
        <f t="shared" si="55"/>
        <v>95.616415608794483</v>
      </c>
      <c r="AO165" s="118">
        <f t="shared" si="55"/>
        <v>92.901583210674218</v>
      </c>
      <c r="AP165" s="118">
        <f t="shared" si="55"/>
        <v>92.988331928337956</v>
      </c>
      <c r="AQ165" s="119">
        <f t="shared" si="51"/>
        <v>228.4156425775729</v>
      </c>
      <c r="AR165" s="119">
        <f t="shared" si="52"/>
        <v>255.73983251637728</v>
      </c>
      <c r="AS165" s="119">
        <f t="shared" si="53"/>
        <v>474.92868035734915</v>
      </c>
    </row>
    <row r="166" spans="4:45">
      <c r="D166" s="16" t="s">
        <v>35</v>
      </c>
      <c r="E166" s="43" t="s">
        <v>60</v>
      </c>
      <c r="F166" s="75" t="s">
        <v>31</v>
      </c>
      <c r="G166" s="43" t="s">
        <v>61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44" t="s">
        <v>32</v>
      </c>
      <c r="W166" s="16" t="s">
        <v>40</v>
      </c>
      <c r="X166" s="44" t="s">
        <v>34</v>
      </c>
      <c r="Y166" s="109">
        <v>9.0451523611126063</v>
      </c>
      <c r="Z166" s="109">
        <v>5.6566902628054372</v>
      </c>
      <c r="AA166" s="109">
        <v>7.9327963506618433</v>
      </c>
      <c r="AB166" s="109">
        <v>5.5358126090277908</v>
      </c>
      <c r="AC166" s="109">
        <v>4.7245003821388796</v>
      </c>
      <c r="AD166" s="109">
        <v>3.8312791171650136</v>
      </c>
      <c r="AE166" s="109">
        <v>5.9178784076423447</v>
      </c>
      <c r="AF166" s="109">
        <v>6.0566057634558259</v>
      </c>
      <c r="AG166" s="109">
        <v>7.4810511997404499</v>
      </c>
      <c r="AH166" s="109">
        <v>7.1050384926515431</v>
      </c>
      <c r="AI166" s="109">
        <v>7.4970357855033605</v>
      </c>
      <c r="AJ166" s="109">
        <v>7.0884959356390311</v>
      </c>
      <c r="AK166" s="109">
        <v>8.0049122068295802</v>
      </c>
      <c r="AL166" s="109">
        <v>0</v>
      </c>
      <c r="AM166" s="109">
        <v>0</v>
      </c>
      <c r="AN166" s="109">
        <v>0</v>
      </c>
      <c r="AO166" s="109">
        <v>0</v>
      </c>
      <c r="AP166" s="109">
        <v>0</v>
      </c>
      <c r="AQ166" s="117">
        <f t="shared" si="51"/>
        <v>48.700715254009744</v>
      </c>
      <c r="AR166" s="117">
        <f t="shared" si="52"/>
        <v>37.176533620363969</v>
      </c>
      <c r="AS166" s="117">
        <f t="shared" si="53"/>
        <v>0</v>
      </c>
    </row>
    <row r="167" spans="4:45">
      <c r="D167" s="16" t="s">
        <v>35</v>
      </c>
      <c r="E167" s="43" t="s">
        <v>60</v>
      </c>
      <c r="F167" s="75" t="s">
        <v>31</v>
      </c>
      <c r="G167" s="16" t="s">
        <v>62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44" t="s">
        <v>32</v>
      </c>
      <c r="W167" s="16" t="s">
        <v>40</v>
      </c>
      <c r="X167" s="44" t="s">
        <v>34</v>
      </c>
      <c r="Y167" s="109">
        <v>14.414750001695532</v>
      </c>
      <c r="Z167" s="109">
        <v>13.083791174339787</v>
      </c>
      <c r="AA167" s="109">
        <v>16.149273451682902</v>
      </c>
      <c r="AB167" s="109">
        <v>14.768161096508472</v>
      </c>
      <c r="AC167" s="109">
        <v>16.194929724395003</v>
      </c>
      <c r="AD167" s="109">
        <v>15.640304559804015</v>
      </c>
      <c r="AE167" s="109">
        <v>17.535038011946607</v>
      </c>
      <c r="AF167" s="109">
        <v>12.849665601158227</v>
      </c>
      <c r="AG167" s="109">
        <v>15.429579002961374</v>
      </c>
      <c r="AH167" s="109">
        <v>11.440071270412957</v>
      </c>
      <c r="AI167" s="109">
        <v>9.6659679451013325</v>
      </c>
      <c r="AJ167" s="109">
        <v>12.304495023105272</v>
      </c>
      <c r="AK167" s="109">
        <v>10.419914669544928</v>
      </c>
      <c r="AL167" s="109">
        <v>0.16064837991640246</v>
      </c>
      <c r="AM167" s="109">
        <v>0.13704032375514785</v>
      </c>
      <c r="AN167" s="109">
        <v>0.12472752820965916</v>
      </c>
      <c r="AO167" s="109">
        <v>0.11648705468625131</v>
      </c>
      <c r="AP167" s="109">
        <v>0.11184509436937606</v>
      </c>
      <c r="AQ167" s="117">
        <f t="shared" si="51"/>
        <v>120.63591362153055</v>
      </c>
      <c r="AR167" s="117">
        <f t="shared" si="52"/>
        <v>59.260027911125867</v>
      </c>
      <c r="AS167" s="117">
        <f t="shared" si="53"/>
        <v>0.65074838093683685</v>
      </c>
    </row>
    <row r="168" spans="4:45">
      <c r="D168" s="16" t="s">
        <v>35</v>
      </c>
      <c r="E168" s="43" t="s">
        <v>60</v>
      </c>
      <c r="F168" s="75" t="s">
        <v>31</v>
      </c>
      <c r="G168" s="16" t="s">
        <v>63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44" t="s">
        <v>32</v>
      </c>
      <c r="W168" s="16" t="s">
        <v>40</v>
      </c>
      <c r="X168" s="44" t="s">
        <v>34</v>
      </c>
      <c r="Y168" s="109">
        <v>5.3057973929761655</v>
      </c>
      <c r="Z168" s="109">
        <v>4.8147290840011721</v>
      </c>
      <c r="AA168" s="109">
        <v>4.6458173828308418</v>
      </c>
      <c r="AB168" s="109">
        <v>4.7041644989412896</v>
      </c>
      <c r="AC168" s="109">
        <v>5.8522989876926568</v>
      </c>
      <c r="AD168" s="109">
        <v>7.0059053254436199</v>
      </c>
      <c r="AE168" s="109">
        <v>8.9579975275967421</v>
      </c>
      <c r="AF168" s="109">
        <v>9.3446636956755285</v>
      </c>
      <c r="AG168" s="109">
        <v>4.9743872755353369</v>
      </c>
      <c r="AH168" s="109">
        <v>5.6901448587030252</v>
      </c>
      <c r="AI168" s="109">
        <v>4.1942113994324774</v>
      </c>
      <c r="AJ168" s="109">
        <v>8.1325143099209836</v>
      </c>
      <c r="AK168" s="109">
        <v>12.577676388503747</v>
      </c>
      <c r="AL168" s="109">
        <v>3.7113512192538147</v>
      </c>
      <c r="AM168" s="109">
        <v>3.7113512192538147</v>
      </c>
      <c r="AN168" s="109">
        <v>3.7113512192538147</v>
      </c>
      <c r="AO168" s="109">
        <v>3.7113512192538147</v>
      </c>
      <c r="AP168" s="109">
        <v>3.7113512192538147</v>
      </c>
      <c r="AQ168" s="117">
        <f t="shared" si="51"/>
        <v>50.631373895158013</v>
      </c>
      <c r="AR168" s="117">
        <f t="shared" si="52"/>
        <v>35.568934232095572</v>
      </c>
      <c r="AS168" s="117">
        <f t="shared" si="53"/>
        <v>18.556756096269073</v>
      </c>
    </row>
    <row r="169" spans="4:45" ht="13.5" customHeight="1">
      <c r="D169" s="16" t="s">
        <v>35</v>
      </c>
      <c r="E169" s="43" t="s">
        <v>60</v>
      </c>
      <c r="F169" s="75" t="s">
        <v>31</v>
      </c>
      <c r="G169" s="45" t="s">
        <v>26</v>
      </c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44" t="s">
        <v>32</v>
      </c>
      <c r="W169" s="16" t="s">
        <v>40</v>
      </c>
      <c r="X169" s="44" t="s">
        <v>34</v>
      </c>
      <c r="Y169" s="118">
        <f t="shared" ref="Y169:AP169" si="56">SUM(Y166:Y168)</f>
        <v>28.765699755784304</v>
      </c>
      <c r="Z169" s="118">
        <f t="shared" si="56"/>
        <v>23.555210521146396</v>
      </c>
      <c r="AA169" s="118">
        <f t="shared" si="56"/>
        <v>28.727887185175586</v>
      </c>
      <c r="AB169" s="118">
        <f t="shared" si="56"/>
        <v>25.00813820447755</v>
      </c>
      <c r="AC169" s="118">
        <f t="shared" si="56"/>
        <v>26.771729094226536</v>
      </c>
      <c r="AD169" s="118">
        <f t="shared" si="56"/>
        <v>26.47748900241265</v>
      </c>
      <c r="AE169" s="118">
        <f t="shared" si="56"/>
        <v>32.410913947185691</v>
      </c>
      <c r="AF169" s="118">
        <f t="shared" si="56"/>
        <v>28.250935060289581</v>
      </c>
      <c r="AG169" s="118">
        <f t="shared" si="56"/>
        <v>27.88501747823716</v>
      </c>
      <c r="AH169" s="118">
        <f t="shared" si="56"/>
        <v>24.235254621767528</v>
      </c>
      <c r="AI169" s="118">
        <f t="shared" si="56"/>
        <v>21.357215130037169</v>
      </c>
      <c r="AJ169" s="118">
        <f t="shared" si="56"/>
        <v>27.525505268665285</v>
      </c>
      <c r="AK169" s="118">
        <f t="shared" si="56"/>
        <v>31.002503264878257</v>
      </c>
      <c r="AL169" s="118">
        <f t="shared" si="56"/>
        <v>3.8719995991702172</v>
      </c>
      <c r="AM169" s="118">
        <f t="shared" si="56"/>
        <v>3.8483915430089626</v>
      </c>
      <c r="AN169" s="118">
        <f t="shared" si="56"/>
        <v>3.8360787474634739</v>
      </c>
      <c r="AO169" s="118">
        <f t="shared" si="56"/>
        <v>3.827838273940066</v>
      </c>
      <c r="AP169" s="118">
        <f t="shared" si="56"/>
        <v>3.8231963136231908</v>
      </c>
      <c r="AQ169" s="119">
        <f t="shared" si="51"/>
        <v>219.96800277069829</v>
      </c>
      <c r="AR169" s="119">
        <f t="shared" si="52"/>
        <v>132.00549576358537</v>
      </c>
      <c r="AS169" s="119">
        <f t="shared" si="53"/>
        <v>19.207504477205909</v>
      </c>
    </row>
    <row r="170" spans="4:45">
      <c r="D170" s="16" t="s">
        <v>35</v>
      </c>
      <c r="E170" s="75" t="s">
        <v>64</v>
      </c>
      <c r="F170" s="42" t="s">
        <v>31</v>
      </c>
      <c r="G170" s="43" t="s">
        <v>61</v>
      </c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44" t="s">
        <v>32</v>
      </c>
      <c r="W170" s="16" t="s">
        <v>40</v>
      </c>
      <c r="X170" s="67" t="s">
        <v>34</v>
      </c>
      <c r="Y170" s="109">
        <v>2.8489640366489977</v>
      </c>
      <c r="Z170" s="109">
        <v>3.0878857892493796</v>
      </c>
      <c r="AA170" s="109">
        <v>7.3368495839252965</v>
      </c>
      <c r="AB170" s="109">
        <v>6.7549834369145145</v>
      </c>
      <c r="AC170" s="109">
        <v>4.9090814067205182</v>
      </c>
      <c r="AD170" s="109">
        <v>8.1571475901423049</v>
      </c>
      <c r="AE170" s="109">
        <v>3.5008734292605421</v>
      </c>
      <c r="AF170" s="109">
        <v>6.0277567345559104</v>
      </c>
      <c r="AG170" s="109">
        <v>4.1410053577068453</v>
      </c>
      <c r="AH170" s="109">
        <v>5.4263435226549284</v>
      </c>
      <c r="AI170" s="109">
        <v>40.029514863763268</v>
      </c>
      <c r="AJ170" s="109">
        <v>14.485342826022041</v>
      </c>
      <c r="AK170" s="109">
        <v>15.963760218703296</v>
      </c>
      <c r="AL170" s="109">
        <v>18.982384197243249</v>
      </c>
      <c r="AM170" s="109">
        <v>39.488108213249873</v>
      </c>
      <c r="AN170" s="109">
        <v>39.532908060251259</v>
      </c>
      <c r="AO170" s="109">
        <v>40.521141349718619</v>
      </c>
      <c r="AP170" s="109">
        <v>15.271200074095585</v>
      </c>
      <c r="AQ170" s="117">
        <f t="shared" si="51"/>
        <v>42.623542007417463</v>
      </c>
      <c r="AR170" s="117">
        <f t="shared" si="52"/>
        <v>80.045966788850393</v>
      </c>
      <c r="AS170" s="117">
        <f t="shared" si="53"/>
        <v>153.7957418945586</v>
      </c>
    </row>
    <row r="171" spans="4:45">
      <c r="D171" s="16" t="s">
        <v>35</v>
      </c>
      <c r="E171" s="42" t="s">
        <v>64</v>
      </c>
      <c r="F171" s="75" t="s">
        <v>31</v>
      </c>
      <c r="G171" s="43" t="s">
        <v>65</v>
      </c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44" t="s">
        <v>32</v>
      </c>
      <c r="W171" s="16" t="s">
        <v>40</v>
      </c>
      <c r="X171" s="67" t="s">
        <v>34</v>
      </c>
      <c r="Y171" s="109">
        <v>3.1793088472413729</v>
      </c>
      <c r="Z171" s="109">
        <v>2.9234878927889811</v>
      </c>
      <c r="AA171" s="109">
        <v>3.301393415617544</v>
      </c>
      <c r="AB171" s="109">
        <v>2.1514579133169489</v>
      </c>
      <c r="AC171" s="109">
        <v>1.2631292274069434</v>
      </c>
      <c r="AD171" s="109">
        <v>1.5600039304001379</v>
      </c>
      <c r="AE171" s="109">
        <v>2.5233899578207395</v>
      </c>
      <c r="AF171" s="109">
        <v>2.4772539402477718</v>
      </c>
      <c r="AG171" s="109">
        <v>1.4359413692307601</v>
      </c>
      <c r="AH171" s="109">
        <v>1.8053702817501587</v>
      </c>
      <c r="AI171" s="109">
        <v>2.0199442100888181</v>
      </c>
      <c r="AJ171" s="109">
        <v>3.4246491196325679</v>
      </c>
      <c r="AK171" s="109">
        <v>3.7558557686329599</v>
      </c>
      <c r="AL171" s="109">
        <v>3.5790543503178358</v>
      </c>
      <c r="AM171" s="109">
        <v>3.9226160024448378</v>
      </c>
      <c r="AN171" s="109">
        <v>3.5393121394435165</v>
      </c>
      <c r="AO171" s="109">
        <v>3.2539903049369308</v>
      </c>
      <c r="AP171" s="109">
        <v>3.85620682082808</v>
      </c>
      <c r="AQ171" s="117">
        <f t="shared" si="51"/>
        <v>19.379425124840438</v>
      </c>
      <c r="AR171" s="117">
        <f t="shared" si="52"/>
        <v>12.441760749335264</v>
      </c>
      <c r="AS171" s="117">
        <f t="shared" si="53"/>
        <v>18.151179617971202</v>
      </c>
    </row>
    <row r="172" spans="4:45">
      <c r="D172" s="16" t="s">
        <v>35</v>
      </c>
      <c r="E172" s="42" t="s">
        <v>64</v>
      </c>
      <c r="F172" s="75" t="s">
        <v>31</v>
      </c>
      <c r="G172" s="43" t="s">
        <v>66</v>
      </c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44" t="s">
        <v>32</v>
      </c>
      <c r="W172" s="16" t="s">
        <v>40</v>
      </c>
      <c r="X172" s="67" t="s">
        <v>34</v>
      </c>
      <c r="Y172" s="109">
        <v>0</v>
      </c>
      <c r="Z172" s="109">
        <v>0</v>
      </c>
      <c r="AA172" s="109">
        <v>0</v>
      </c>
      <c r="AB172" s="109">
        <v>0</v>
      </c>
      <c r="AC172" s="109">
        <v>0</v>
      </c>
      <c r="AD172" s="109">
        <v>0</v>
      </c>
      <c r="AE172" s="109">
        <v>0</v>
      </c>
      <c r="AF172" s="109">
        <v>0</v>
      </c>
      <c r="AG172" s="109">
        <v>0</v>
      </c>
      <c r="AH172" s="109">
        <v>4.0319560192346775E-2</v>
      </c>
      <c r="AI172" s="109">
        <v>7.5416000000000003E-4</v>
      </c>
      <c r="AJ172" s="109">
        <v>0</v>
      </c>
      <c r="AK172" s="109">
        <v>0</v>
      </c>
      <c r="AL172" s="109">
        <v>7.5416000000000003E-4</v>
      </c>
      <c r="AM172" s="109">
        <v>7.5416000000000003E-4</v>
      </c>
      <c r="AN172" s="109">
        <v>7.5416000000000003E-4</v>
      </c>
      <c r="AO172" s="109">
        <v>7.5416000000000003E-4</v>
      </c>
      <c r="AP172" s="109">
        <v>7.5416000000000003E-4</v>
      </c>
      <c r="AQ172" s="117">
        <f t="shared" si="51"/>
        <v>0</v>
      </c>
      <c r="AR172" s="117">
        <f t="shared" si="52"/>
        <v>4.1073720192346772E-2</v>
      </c>
      <c r="AS172" s="117">
        <f t="shared" si="53"/>
        <v>3.7708000000000004E-3</v>
      </c>
    </row>
    <row r="173" spans="4:45">
      <c r="D173" s="16" t="s">
        <v>35</v>
      </c>
      <c r="E173" s="42" t="s">
        <v>64</v>
      </c>
      <c r="F173" s="75" t="s">
        <v>31</v>
      </c>
      <c r="G173" s="43" t="s">
        <v>67</v>
      </c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44" t="s">
        <v>32</v>
      </c>
      <c r="W173" s="16" t="s">
        <v>40</v>
      </c>
      <c r="X173" s="67" t="s">
        <v>34</v>
      </c>
      <c r="Y173" s="109">
        <v>0.23238182595770923</v>
      </c>
      <c r="Z173" s="109">
        <v>1.034331710063664</v>
      </c>
      <c r="AA173" s="109">
        <v>1.1616278899100128</v>
      </c>
      <c r="AB173" s="109">
        <v>7.9672684140365932</v>
      </c>
      <c r="AC173" s="109">
        <v>10.368939047024682</v>
      </c>
      <c r="AD173" s="109">
        <v>4.7871183168856621</v>
      </c>
      <c r="AE173" s="109">
        <v>2.6531058656104771E-2</v>
      </c>
      <c r="AF173" s="109">
        <v>4.0788936752444424E-2</v>
      </c>
      <c r="AG173" s="109">
        <v>3.1173103705084047E-2</v>
      </c>
      <c r="AH173" s="109">
        <v>0.47190528377108032</v>
      </c>
      <c r="AI173" s="109">
        <v>0.396561</v>
      </c>
      <c r="AJ173" s="109">
        <v>3.0992956302796246</v>
      </c>
      <c r="AK173" s="109">
        <v>8.9123124699482545</v>
      </c>
      <c r="AL173" s="109">
        <v>14.077756854017046</v>
      </c>
      <c r="AM173" s="109">
        <v>5.7344994664806128</v>
      </c>
      <c r="AN173" s="109">
        <v>2.5451215150298254</v>
      </c>
      <c r="AO173" s="109">
        <v>2.4323314787257981</v>
      </c>
      <c r="AP173" s="109">
        <v>2.9032859403315325</v>
      </c>
      <c r="AQ173" s="117">
        <f t="shared" si="51"/>
        <v>25.618987199286874</v>
      </c>
      <c r="AR173" s="117">
        <f t="shared" si="52"/>
        <v>12.911247487704044</v>
      </c>
      <c r="AS173" s="117">
        <f t="shared" si="53"/>
        <v>27.692995254584819</v>
      </c>
    </row>
    <row r="174" spans="4:45">
      <c r="D174" s="16" t="s">
        <v>35</v>
      </c>
      <c r="E174" s="42" t="s">
        <v>64</v>
      </c>
      <c r="F174" s="75" t="s">
        <v>31</v>
      </c>
      <c r="G174" s="16" t="s">
        <v>68</v>
      </c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44" t="s">
        <v>32</v>
      </c>
      <c r="W174" s="16" t="s">
        <v>40</v>
      </c>
      <c r="X174" s="67" t="s">
        <v>34</v>
      </c>
      <c r="Y174" s="109">
        <v>36.490003376752398</v>
      </c>
      <c r="Z174" s="109">
        <v>28.940910188079503</v>
      </c>
      <c r="AA174" s="109">
        <v>25.869909653745243</v>
      </c>
      <c r="AB174" s="109">
        <v>22.300076659363292</v>
      </c>
      <c r="AC174" s="109">
        <v>20.244630846795076</v>
      </c>
      <c r="AD174" s="109">
        <v>27.615678046109217</v>
      </c>
      <c r="AE174" s="109">
        <v>23.603235066975174</v>
      </c>
      <c r="AF174" s="109">
        <v>42.007291972198239</v>
      </c>
      <c r="AG174" s="109">
        <v>37.209554532683271</v>
      </c>
      <c r="AH174" s="109">
        <v>31.861299215806831</v>
      </c>
      <c r="AI174" s="109">
        <v>39.190682309540342</v>
      </c>
      <c r="AJ174" s="109">
        <v>64.504312133254018</v>
      </c>
      <c r="AK174" s="109">
        <v>57.05550395142788</v>
      </c>
      <c r="AL174" s="109">
        <v>46.846655373905648</v>
      </c>
      <c r="AM174" s="109">
        <v>43.10494179279587</v>
      </c>
      <c r="AN174" s="109">
        <v>43.314051063971554</v>
      </c>
      <c r="AO174" s="109">
        <v>38.10419266753869</v>
      </c>
      <c r="AP174" s="109">
        <v>39.167811251829185</v>
      </c>
      <c r="AQ174" s="117">
        <f t="shared" si="51"/>
        <v>227.07173581001814</v>
      </c>
      <c r="AR174" s="117">
        <f t="shared" si="52"/>
        <v>229.82135214271233</v>
      </c>
      <c r="AS174" s="117">
        <f t="shared" si="53"/>
        <v>210.53765215004094</v>
      </c>
    </row>
    <row r="175" spans="4:45">
      <c r="D175" s="16" t="s">
        <v>35</v>
      </c>
      <c r="E175" s="42" t="s">
        <v>64</v>
      </c>
      <c r="F175" s="42" t="s">
        <v>31</v>
      </c>
      <c r="G175" s="68" t="s">
        <v>69</v>
      </c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44" t="s">
        <v>32</v>
      </c>
      <c r="W175" s="16" t="s">
        <v>40</v>
      </c>
      <c r="X175" s="67" t="s">
        <v>34</v>
      </c>
      <c r="Y175" s="109">
        <v>7.3353064204590712</v>
      </c>
      <c r="Z175" s="109">
        <v>7.2601265271843847</v>
      </c>
      <c r="AA175" s="109">
        <v>6.557648252384249</v>
      </c>
      <c r="AB175" s="109">
        <v>5.4492809258762733</v>
      </c>
      <c r="AC175" s="109">
        <v>2.8676677708870262</v>
      </c>
      <c r="AD175" s="109">
        <v>9.182357478970296</v>
      </c>
      <c r="AE175" s="109">
        <v>6.0238119033401256</v>
      </c>
      <c r="AF175" s="109">
        <v>12.882001508775121</v>
      </c>
      <c r="AG175" s="109">
        <v>2.4259946958214735</v>
      </c>
      <c r="AH175" s="109">
        <v>7.423879849915342</v>
      </c>
      <c r="AI175" s="109">
        <v>15.812510676223965</v>
      </c>
      <c r="AJ175" s="109">
        <v>12.266836869220661</v>
      </c>
      <c r="AK175" s="109">
        <v>9.5207086971518908</v>
      </c>
      <c r="AL175" s="109">
        <v>7.5359427404854493</v>
      </c>
      <c r="AM175" s="109">
        <v>10.620315890544695</v>
      </c>
      <c r="AN175" s="109">
        <v>10.640938467304883</v>
      </c>
      <c r="AO175" s="109">
        <v>15.388986320872025</v>
      </c>
      <c r="AP175" s="109">
        <v>18.44707890516252</v>
      </c>
      <c r="AQ175" s="117">
        <f t="shared" si="51"/>
        <v>57.558200787876544</v>
      </c>
      <c r="AR175" s="117">
        <f t="shared" si="52"/>
        <v>47.449930788333333</v>
      </c>
      <c r="AS175" s="117">
        <f t="shared" si="53"/>
        <v>62.633262324369575</v>
      </c>
    </row>
    <row r="176" spans="4:45">
      <c r="D176" s="16" t="s">
        <v>35</v>
      </c>
      <c r="E176" s="42" t="s">
        <v>64</v>
      </c>
      <c r="F176" s="42" t="s">
        <v>31</v>
      </c>
      <c r="G176" s="68" t="s">
        <v>70</v>
      </c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44" t="s">
        <v>32</v>
      </c>
      <c r="W176" s="16" t="s">
        <v>40</v>
      </c>
      <c r="X176" s="67" t="s">
        <v>34</v>
      </c>
      <c r="Y176" s="109">
        <v>7.6642004758715734</v>
      </c>
      <c r="Z176" s="109">
        <v>10.399297469812614</v>
      </c>
      <c r="AA176" s="109">
        <v>10.185761796378749</v>
      </c>
      <c r="AB176" s="109">
        <v>6.7970614489672183</v>
      </c>
      <c r="AC176" s="109">
        <v>10.180134055763203</v>
      </c>
      <c r="AD176" s="109">
        <v>11.457330168432927</v>
      </c>
      <c r="AE176" s="109">
        <v>11.269111707772685</v>
      </c>
      <c r="AF176" s="109">
        <v>18.595799560086647</v>
      </c>
      <c r="AG176" s="109">
        <v>22.274259052749645</v>
      </c>
      <c r="AH176" s="109">
        <v>11.598007941268804</v>
      </c>
      <c r="AI176" s="109">
        <v>16.48608734245753</v>
      </c>
      <c r="AJ176" s="109">
        <v>39.781603889956045</v>
      </c>
      <c r="AK176" s="109">
        <v>41.426355135600097</v>
      </c>
      <c r="AL176" s="109">
        <v>23.876649433420198</v>
      </c>
      <c r="AM176" s="109">
        <v>21.461014672251174</v>
      </c>
      <c r="AN176" s="109">
        <v>20.048187416666668</v>
      </c>
      <c r="AO176" s="109">
        <v>16.460188416666668</v>
      </c>
      <c r="AP176" s="109">
        <v>15.870439416666668</v>
      </c>
      <c r="AQ176" s="117">
        <f t="shared" si="51"/>
        <v>86.548696683085609</v>
      </c>
      <c r="AR176" s="117">
        <f t="shared" si="52"/>
        <v>131.5663133620321</v>
      </c>
      <c r="AS176" s="117">
        <f t="shared" si="53"/>
        <v>97.716479355671382</v>
      </c>
    </row>
    <row r="177" spans="4:45">
      <c r="D177" s="16" t="s">
        <v>35</v>
      </c>
      <c r="E177" s="42" t="s">
        <v>64</v>
      </c>
      <c r="F177" s="42" t="s">
        <v>31</v>
      </c>
      <c r="G177" s="45" t="s">
        <v>26</v>
      </c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4" t="s">
        <v>32</v>
      </c>
      <c r="W177" s="16" t="s">
        <v>40</v>
      </c>
      <c r="X177" s="16" t="s">
        <v>34</v>
      </c>
      <c r="Y177" s="118">
        <f>SUM(Y170:Y174)</f>
        <v>42.750658086600481</v>
      </c>
      <c r="Z177" s="118">
        <f t="shared" ref="Z177:AP177" si="57">SUM(Z170:Z174)</f>
        <v>35.986615580181528</v>
      </c>
      <c r="AA177" s="118">
        <f t="shared" si="57"/>
        <v>37.669780543198094</v>
      </c>
      <c r="AB177" s="118">
        <f t="shared" si="57"/>
        <v>39.173786423631348</v>
      </c>
      <c r="AC177" s="118">
        <f t="shared" si="57"/>
        <v>36.785780527947217</v>
      </c>
      <c r="AD177" s="118">
        <f t="shared" si="57"/>
        <v>42.119947883537321</v>
      </c>
      <c r="AE177" s="118">
        <f t="shared" si="57"/>
        <v>29.654029512712562</v>
      </c>
      <c r="AF177" s="118">
        <f t="shared" si="57"/>
        <v>50.553091583754366</v>
      </c>
      <c r="AG177" s="118">
        <f t="shared" si="57"/>
        <v>42.817674363325963</v>
      </c>
      <c r="AH177" s="118">
        <f t="shared" si="57"/>
        <v>39.605237864175344</v>
      </c>
      <c r="AI177" s="118">
        <f t="shared" si="57"/>
        <v>81.637456543392432</v>
      </c>
      <c r="AJ177" s="118">
        <f t="shared" si="57"/>
        <v>85.513599709188256</v>
      </c>
      <c r="AK177" s="118">
        <f t="shared" si="57"/>
        <v>85.687432408712397</v>
      </c>
      <c r="AL177" s="118">
        <f t="shared" si="57"/>
        <v>83.486604935483783</v>
      </c>
      <c r="AM177" s="118">
        <f t="shared" si="57"/>
        <v>92.250919634971197</v>
      </c>
      <c r="AN177" s="118">
        <f t="shared" si="57"/>
        <v>88.93214693869615</v>
      </c>
      <c r="AO177" s="118">
        <f t="shared" si="57"/>
        <v>84.312409960920036</v>
      </c>
      <c r="AP177" s="118">
        <f t="shared" si="57"/>
        <v>61.199258247084387</v>
      </c>
      <c r="AQ177" s="119">
        <f t="shared" si="51"/>
        <v>314.69369014156291</v>
      </c>
      <c r="AR177" s="119">
        <f t="shared" si="52"/>
        <v>335.26140088879436</v>
      </c>
      <c r="AS177" s="119">
        <f t="shared" si="53"/>
        <v>410.18133971715559</v>
      </c>
    </row>
    <row r="178" spans="4:45">
      <c r="E178" s="43"/>
      <c r="F178" s="42"/>
      <c r="V178" s="44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6"/>
      <c r="AS178" s="66"/>
    </row>
    <row r="179" spans="4:45">
      <c r="D179" s="16" t="s">
        <v>36</v>
      </c>
      <c r="E179" s="43" t="s">
        <v>36</v>
      </c>
      <c r="F179" s="42" t="s">
        <v>31</v>
      </c>
      <c r="G179" s="70" t="s">
        <v>71</v>
      </c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44" t="s">
        <v>32</v>
      </c>
      <c r="W179" s="16" t="s">
        <v>40</v>
      </c>
      <c r="X179" s="67" t="s">
        <v>34</v>
      </c>
      <c r="Y179" s="109">
        <v>42.554400902324986</v>
      </c>
      <c r="Z179" s="109">
        <v>44.330721389311307</v>
      </c>
      <c r="AA179" s="109">
        <v>44.246395768620168</v>
      </c>
      <c r="AB179" s="109">
        <v>41.959089093515523</v>
      </c>
      <c r="AC179" s="109">
        <v>41.170775202525057</v>
      </c>
      <c r="AD179" s="109">
        <v>45.580090739940538</v>
      </c>
      <c r="AE179" s="109">
        <v>44.094941468965899</v>
      </c>
      <c r="AF179" s="109">
        <v>46.7336688406048</v>
      </c>
      <c r="AG179" s="109">
        <v>39.233164974966641</v>
      </c>
      <c r="AH179" s="109">
        <v>56.59269511259744</v>
      </c>
      <c r="AI179" s="109">
        <v>64.64633918330739</v>
      </c>
      <c r="AJ179" s="109">
        <v>72.727288775773275</v>
      </c>
      <c r="AK179" s="109">
        <v>69.445094024696516</v>
      </c>
      <c r="AL179" s="109">
        <v>86.750384148171236</v>
      </c>
      <c r="AM179" s="109">
        <v>84.594763601105086</v>
      </c>
      <c r="AN179" s="109">
        <v>84.952623616891188</v>
      </c>
      <c r="AO179" s="109">
        <v>85.71898498043295</v>
      </c>
      <c r="AP179" s="109">
        <v>82.92969256364394</v>
      </c>
      <c r="AQ179" s="117">
        <f t="shared" ref="AQ179:AQ189" si="58">SUM(Y179:AF179)</f>
        <v>350.67008340580827</v>
      </c>
      <c r="AR179" s="117">
        <f t="shared" ref="AR179:AR193" si="59">SUM(AG179:AK179)</f>
        <v>302.64458207134123</v>
      </c>
      <c r="AS179" s="117">
        <f t="shared" ref="AS179:AS193" si="60">SUM(AL179:AP179)</f>
        <v>424.94644891024438</v>
      </c>
    </row>
    <row r="180" spans="4:45">
      <c r="D180" s="16" t="s">
        <v>36</v>
      </c>
      <c r="E180" s="43" t="s">
        <v>36</v>
      </c>
      <c r="F180" s="42" t="s">
        <v>31</v>
      </c>
      <c r="G180" s="70" t="s">
        <v>72</v>
      </c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44" t="s">
        <v>32</v>
      </c>
      <c r="W180" s="16" t="s">
        <v>40</v>
      </c>
      <c r="X180" s="67" t="s">
        <v>34</v>
      </c>
      <c r="Y180" s="109">
        <v>26.931739785392747</v>
      </c>
      <c r="Z180" s="109">
        <v>31.448816998434921</v>
      </c>
      <c r="AA180" s="109">
        <v>26.389881049375205</v>
      </c>
      <c r="AB180" s="109">
        <v>29.983743935149157</v>
      </c>
      <c r="AC180" s="109">
        <v>20.605892509657735</v>
      </c>
      <c r="AD180" s="109">
        <v>23.200537357057211</v>
      </c>
      <c r="AE180" s="109">
        <v>22.467325458382366</v>
      </c>
      <c r="AF180" s="109">
        <v>22.32364891634889</v>
      </c>
      <c r="AG180" s="109">
        <v>22.117315948179602</v>
      </c>
      <c r="AH180" s="109">
        <v>25.253993546975195</v>
      </c>
      <c r="AI180" s="109">
        <v>29.684016307620396</v>
      </c>
      <c r="AJ180" s="109">
        <v>20.119139181162037</v>
      </c>
      <c r="AK180" s="109">
        <v>20.916703166609892</v>
      </c>
      <c r="AL180" s="109">
        <v>27.349587923978504</v>
      </c>
      <c r="AM180" s="109">
        <v>30.298618081000505</v>
      </c>
      <c r="AN180" s="109">
        <v>27.598455352685065</v>
      </c>
      <c r="AO180" s="109">
        <v>27.882312451432497</v>
      </c>
      <c r="AP180" s="109">
        <v>32.037912735555636</v>
      </c>
      <c r="AQ180" s="117">
        <f t="shared" si="58"/>
        <v>203.35158600979824</v>
      </c>
      <c r="AR180" s="117">
        <f t="shared" si="59"/>
        <v>118.09116815054713</v>
      </c>
      <c r="AS180" s="117">
        <f t="shared" si="60"/>
        <v>145.16688654465219</v>
      </c>
    </row>
    <row r="181" spans="4:45">
      <c r="D181" s="16" t="s">
        <v>36</v>
      </c>
      <c r="E181" s="43" t="s">
        <v>36</v>
      </c>
      <c r="F181" s="42" t="s">
        <v>31</v>
      </c>
      <c r="G181" s="70" t="s">
        <v>73</v>
      </c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44" t="s">
        <v>32</v>
      </c>
      <c r="W181" s="16" t="s">
        <v>40</v>
      </c>
      <c r="X181" s="67" t="s">
        <v>34</v>
      </c>
      <c r="Y181" s="109">
        <v>2.6055122388401633</v>
      </c>
      <c r="Z181" s="109">
        <v>1.0987469812462576</v>
      </c>
      <c r="AA181" s="109">
        <v>1.5317454485078033</v>
      </c>
      <c r="AB181" s="109">
        <v>1.4118555311407195</v>
      </c>
      <c r="AC181" s="109">
        <v>1.1616737648347413</v>
      </c>
      <c r="AD181" s="109">
        <v>0.91971637298998654</v>
      </c>
      <c r="AE181" s="109">
        <v>1.5082200092028692</v>
      </c>
      <c r="AF181" s="109">
        <v>1.2475380419730557</v>
      </c>
      <c r="AG181" s="109">
        <v>0.48939798660332956</v>
      </c>
      <c r="AH181" s="109">
        <v>-1.483898713229174E-2</v>
      </c>
      <c r="AI181" s="109">
        <v>0.3212944901951178</v>
      </c>
      <c r="AJ181" s="109">
        <v>0</v>
      </c>
      <c r="AK181" s="109">
        <v>0</v>
      </c>
      <c r="AL181" s="109">
        <v>0</v>
      </c>
      <c r="AM181" s="109">
        <v>0</v>
      </c>
      <c r="AN181" s="109">
        <v>0</v>
      </c>
      <c r="AO181" s="109">
        <v>0</v>
      </c>
      <c r="AP181" s="109">
        <v>0</v>
      </c>
      <c r="AQ181" s="117">
        <f t="shared" si="58"/>
        <v>11.485008388735597</v>
      </c>
      <c r="AR181" s="117">
        <f t="shared" si="59"/>
        <v>0.79585348966615554</v>
      </c>
      <c r="AS181" s="117">
        <f t="shared" si="60"/>
        <v>0</v>
      </c>
    </row>
    <row r="182" spans="4:45">
      <c r="D182" s="16" t="s">
        <v>36</v>
      </c>
      <c r="E182" s="43" t="s">
        <v>36</v>
      </c>
      <c r="F182" s="42" t="s">
        <v>31</v>
      </c>
      <c r="G182" s="70" t="s">
        <v>74</v>
      </c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44" t="s">
        <v>32</v>
      </c>
      <c r="W182" s="16" t="s">
        <v>40</v>
      </c>
      <c r="X182" s="67" t="s">
        <v>34</v>
      </c>
      <c r="Y182" s="109">
        <v>9.2372818526898524</v>
      </c>
      <c r="Z182" s="109">
        <v>4.889616839749146</v>
      </c>
      <c r="AA182" s="109">
        <v>2.5043418570642135</v>
      </c>
      <c r="AB182" s="109">
        <v>5.2571556510548847</v>
      </c>
      <c r="AC182" s="109">
        <v>4.0256976202029557</v>
      </c>
      <c r="AD182" s="109">
        <v>5.1482457393827179</v>
      </c>
      <c r="AE182" s="109">
        <v>8.7622995272811597</v>
      </c>
      <c r="AF182" s="109">
        <v>6.3234353044931737</v>
      </c>
      <c r="AG182" s="109">
        <v>1.7229098892774195</v>
      </c>
      <c r="AH182" s="109">
        <v>5.8136127723059943</v>
      </c>
      <c r="AI182" s="109">
        <v>11.750908531237474</v>
      </c>
      <c r="AJ182" s="109">
        <v>2.5390360403925571</v>
      </c>
      <c r="AK182" s="109">
        <v>3.0194482954543878</v>
      </c>
      <c r="AL182" s="109">
        <v>0.93306498442922903</v>
      </c>
      <c r="AM182" s="109">
        <v>1.3737665704195654</v>
      </c>
      <c r="AN182" s="109">
        <v>1.4929444473750542</v>
      </c>
      <c r="AO182" s="109">
        <v>2.0152948088952631</v>
      </c>
      <c r="AP182" s="109">
        <v>1.5502302449596979</v>
      </c>
      <c r="AQ182" s="117">
        <f t="shared" si="58"/>
        <v>46.148074391918101</v>
      </c>
      <c r="AR182" s="117">
        <f t="shared" si="59"/>
        <v>24.845915528667835</v>
      </c>
      <c r="AS182" s="117">
        <f t="shared" si="60"/>
        <v>7.3653010560788097</v>
      </c>
    </row>
    <row r="183" spans="4:45">
      <c r="D183" s="16" t="s">
        <v>36</v>
      </c>
      <c r="E183" s="43" t="s">
        <v>36</v>
      </c>
      <c r="F183" s="42" t="s">
        <v>31</v>
      </c>
      <c r="G183" s="70" t="s">
        <v>75</v>
      </c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44" t="s">
        <v>32</v>
      </c>
      <c r="W183" s="16" t="s">
        <v>40</v>
      </c>
      <c r="X183" s="67" t="s">
        <v>34</v>
      </c>
      <c r="Y183" s="109">
        <v>0</v>
      </c>
      <c r="Z183" s="109">
        <v>0</v>
      </c>
      <c r="AA183" s="109">
        <v>0</v>
      </c>
      <c r="AB183" s="109">
        <v>0</v>
      </c>
      <c r="AC183" s="109">
        <v>0</v>
      </c>
      <c r="AD183" s="109">
        <v>0</v>
      </c>
      <c r="AE183" s="109">
        <v>7.5260897383002583E-3</v>
      </c>
      <c r="AF183" s="109">
        <v>0</v>
      </c>
      <c r="AG183" s="109">
        <v>2.9069187743235855E-2</v>
      </c>
      <c r="AH183" s="109">
        <v>0.44784804219123953</v>
      </c>
      <c r="AI183" s="109">
        <v>1.446093784377606E-2</v>
      </c>
      <c r="AJ183" s="109">
        <v>0.51143051814697094</v>
      </c>
      <c r="AK183" s="109">
        <v>0</v>
      </c>
      <c r="AL183" s="109">
        <v>0.2647050454711915</v>
      </c>
      <c r="AM183" s="109">
        <v>0.23995318256950671</v>
      </c>
      <c r="AN183" s="109">
        <v>0.32118422166440108</v>
      </c>
      <c r="AO183" s="109">
        <v>0.23689364909031993</v>
      </c>
      <c r="AP183" s="109">
        <v>0.14744337594390952</v>
      </c>
      <c r="AQ183" s="117">
        <f t="shared" si="58"/>
        <v>7.5260897383002583E-3</v>
      </c>
      <c r="AR183" s="117">
        <f t="shared" si="59"/>
        <v>1.0028086859252223</v>
      </c>
      <c r="AS183" s="117">
        <f t="shared" si="60"/>
        <v>1.2101794747393286</v>
      </c>
    </row>
    <row r="184" spans="4:45" ht="13.5" customHeight="1">
      <c r="D184" s="16" t="s">
        <v>36</v>
      </c>
      <c r="E184" s="43" t="s">
        <v>36</v>
      </c>
      <c r="F184" s="42" t="s">
        <v>31</v>
      </c>
      <c r="G184" s="70" t="s">
        <v>76</v>
      </c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44" t="s">
        <v>32</v>
      </c>
      <c r="W184" s="16" t="s">
        <v>40</v>
      </c>
      <c r="X184" s="67" t="s">
        <v>34</v>
      </c>
      <c r="Y184" s="109">
        <v>3.6204349743127029</v>
      </c>
      <c r="Z184" s="109">
        <v>4.4300238942250418</v>
      </c>
      <c r="AA184" s="109">
        <v>5.3276341230803492</v>
      </c>
      <c r="AB184" s="109">
        <v>4.8060693557019132</v>
      </c>
      <c r="AC184" s="109">
        <v>4.3314967426199917</v>
      </c>
      <c r="AD184" s="109">
        <v>5.9033807432901551</v>
      </c>
      <c r="AE184" s="109">
        <v>5.4369469683263114</v>
      </c>
      <c r="AF184" s="109">
        <v>5.5294014070470938</v>
      </c>
      <c r="AG184" s="109">
        <v>10.179739394142592</v>
      </c>
      <c r="AH184" s="109">
        <v>15.860523846460332</v>
      </c>
      <c r="AI184" s="109">
        <v>18.651098702188108</v>
      </c>
      <c r="AJ184" s="109">
        <v>19.386570347698054</v>
      </c>
      <c r="AK184" s="109">
        <v>19.952130789072285</v>
      </c>
      <c r="AL184" s="109">
        <v>25.935708716888293</v>
      </c>
      <c r="AM184" s="109">
        <v>26.415504569399715</v>
      </c>
      <c r="AN184" s="109">
        <v>25.740226160103582</v>
      </c>
      <c r="AO184" s="109">
        <v>26.151006197679923</v>
      </c>
      <c r="AP184" s="109">
        <v>25.645311875584461</v>
      </c>
      <c r="AQ184" s="117">
        <f t="shared" si="58"/>
        <v>39.385388208603565</v>
      </c>
      <c r="AR184" s="117">
        <f t="shared" si="59"/>
        <v>84.030063079561373</v>
      </c>
      <c r="AS184" s="117">
        <f t="shared" si="60"/>
        <v>129.88775751965596</v>
      </c>
    </row>
    <row r="185" spans="4:45" ht="13.5" customHeight="1">
      <c r="D185" s="16" t="s">
        <v>36</v>
      </c>
      <c r="E185" s="43" t="s">
        <v>36</v>
      </c>
      <c r="F185" s="42" t="s">
        <v>31</v>
      </c>
      <c r="G185" s="70" t="s">
        <v>77</v>
      </c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44" t="s">
        <v>32</v>
      </c>
      <c r="W185" s="16" t="s">
        <v>40</v>
      </c>
      <c r="X185" s="67" t="s">
        <v>34</v>
      </c>
      <c r="Y185" s="109">
        <v>3.5226083974860321</v>
      </c>
      <c r="Z185" s="109">
        <v>3.7345027280696681</v>
      </c>
      <c r="AA185" s="109">
        <v>6.3688843213116257</v>
      </c>
      <c r="AB185" s="109">
        <v>4.9997256359915712</v>
      </c>
      <c r="AC185" s="109">
        <v>1.9404871123379974</v>
      </c>
      <c r="AD185" s="109">
        <v>3.110887935551927</v>
      </c>
      <c r="AE185" s="109">
        <v>1.4577432423531163</v>
      </c>
      <c r="AF185" s="109">
        <v>0.81818748731875368</v>
      </c>
      <c r="AG185" s="109">
        <v>2.826946154035153</v>
      </c>
      <c r="AH185" s="109">
        <v>4.0293327197411291</v>
      </c>
      <c r="AI185" s="109">
        <v>5.9895130159264927</v>
      </c>
      <c r="AJ185" s="109">
        <v>2.2444629778682477</v>
      </c>
      <c r="AK185" s="109">
        <v>3.645615687119621</v>
      </c>
      <c r="AL185" s="109">
        <v>5.5099073791529101</v>
      </c>
      <c r="AM185" s="109">
        <v>5.6872665219125587</v>
      </c>
      <c r="AN185" s="109">
        <v>3.9358511998928698</v>
      </c>
      <c r="AO185" s="109">
        <v>4.0116454914785722</v>
      </c>
      <c r="AP185" s="109">
        <v>4.5303508050428611</v>
      </c>
      <c r="AQ185" s="117">
        <f t="shared" si="58"/>
        <v>25.953026860420689</v>
      </c>
      <c r="AR185" s="117">
        <f t="shared" si="59"/>
        <v>18.735870554690642</v>
      </c>
      <c r="AS185" s="117">
        <f t="shared" si="60"/>
        <v>23.675021397479771</v>
      </c>
    </row>
    <row r="186" spans="4:45">
      <c r="D186" s="16" t="s">
        <v>36</v>
      </c>
      <c r="E186" s="43" t="s">
        <v>36</v>
      </c>
      <c r="F186" s="42" t="s">
        <v>31</v>
      </c>
      <c r="G186" s="70" t="s">
        <v>78</v>
      </c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44" t="s">
        <v>32</v>
      </c>
      <c r="W186" s="16" t="s">
        <v>40</v>
      </c>
      <c r="X186" s="67" t="s">
        <v>34</v>
      </c>
      <c r="Y186" s="109">
        <v>0.76673717656336193</v>
      </c>
      <c r="Z186" s="109">
        <v>1.4593559188512988</v>
      </c>
      <c r="AA186" s="109">
        <v>2.5416827107508917</v>
      </c>
      <c r="AB186" s="109">
        <v>1.0431628196070464</v>
      </c>
      <c r="AC186" s="109">
        <v>1.203835665609307</v>
      </c>
      <c r="AD186" s="109">
        <v>0.57511977734708952</v>
      </c>
      <c r="AE186" s="109">
        <v>0.84529761039563522</v>
      </c>
      <c r="AF186" s="109">
        <v>6.6825201324853215E-2</v>
      </c>
      <c r="AG186" s="109">
        <v>1.1925168436940652</v>
      </c>
      <c r="AH186" s="109">
        <v>1.0491964639180777</v>
      </c>
      <c r="AI186" s="109">
        <v>3.7103067153926337</v>
      </c>
      <c r="AJ186" s="109">
        <v>0.20158121448095548</v>
      </c>
      <c r="AK186" s="109">
        <v>0.64023137005434783</v>
      </c>
      <c r="AL186" s="109">
        <v>0.29819248480715665</v>
      </c>
      <c r="AM186" s="109">
        <v>0.45495773166757819</v>
      </c>
      <c r="AN186" s="109">
        <v>0.27508067096404143</v>
      </c>
      <c r="AO186" s="109">
        <v>0.37879946892901856</v>
      </c>
      <c r="AP186" s="109">
        <v>0.30283138964020967</v>
      </c>
      <c r="AQ186" s="117">
        <f t="shared" si="58"/>
        <v>8.5020168804494833</v>
      </c>
      <c r="AR186" s="117">
        <f t="shared" si="59"/>
        <v>6.7938326075400797</v>
      </c>
      <c r="AS186" s="117">
        <f t="shared" si="60"/>
        <v>1.7098617460080046</v>
      </c>
    </row>
    <row r="187" spans="4:45">
      <c r="D187" s="16" t="s">
        <v>36</v>
      </c>
      <c r="E187" s="43" t="s">
        <v>36</v>
      </c>
      <c r="F187" s="42" t="s">
        <v>31</v>
      </c>
      <c r="G187" s="70" t="s">
        <v>79</v>
      </c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44" t="s">
        <v>32</v>
      </c>
      <c r="W187" s="16" t="s">
        <v>40</v>
      </c>
      <c r="X187" s="67" t="s">
        <v>34</v>
      </c>
      <c r="Y187" s="109">
        <v>0.27428796800547961</v>
      </c>
      <c r="Z187" s="109">
        <v>1.1374056466350271</v>
      </c>
      <c r="AA187" s="109">
        <v>2.119389617649738</v>
      </c>
      <c r="AB187" s="109">
        <v>0.26024864248598178</v>
      </c>
      <c r="AC187" s="109">
        <v>0.32271211632622621</v>
      </c>
      <c r="AD187" s="109">
        <v>0.53068563540272695</v>
      </c>
      <c r="AE187" s="109">
        <v>0.197937879711991</v>
      </c>
      <c r="AF187" s="109">
        <v>0.36437210891741706</v>
      </c>
      <c r="AG187" s="109">
        <v>0.35995443942537031</v>
      </c>
      <c r="AH187" s="109">
        <v>0.86878628758834398</v>
      </c>
      <c r="AI187" s="109">
        <v>0.59015235855970583</v>
      </c>
      <c r="AJ187" s="109">
        <v>0</v>
      </c>
      <c r="AK187" s="109">
        <v>0</v>
      </c>
      <c r="AL187" s="109">
        <v>0</v>
      </c>
      <c r="AM187" s="109">
        <v>0</v>
      </c>
      <c r="AN187" s="109">
        <v>0</v>
      </c>
      <c r="AO187" s="109">
        <v>0</v>
      </c>
      <c r="AP187" s="109">
        <v>0</v>
      </c>
      <c r="AQ187" s="117">
        <f t="shared" si="58"/>
        <v>5.2070396151345868</v>
      </c>
      <c r="AR187" s="117">
        <f t="shared" si="59"/>
        <v>1.81889308557342</v>
      </c>
      <c r="AS187" s="117">
        <f t="shared" si="60"/>
        <v>0</v>
      </c>
    </row>
    <row r="188" spans="4:45">
      <c r="D188" s="16" t="s">
        <v>36</v>
      </c>
      <c r="E188" s="43" t="s">
        <v>36</v>
      </c>
      <c r="F188" s="42" t="s">
        <v>31</v>
      </c>
      <c r="G188" s="70" t="s">
        <v>80</v>
      </c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44" t="s">
        <v>32</v>
      </c>
      <c r="W188" s="16" t="s">
        <v>40</v>
      </c>
      <c r="X188" s="67" t="s">
        <v>34</v>
      </c>
      <c r="Y188" s="109">
        <v>0.87879462324577462</v>
      </c>
      <c r="Z188" s="109">
        <v>1.2964893332825018</v>
      </c>
      <c r="AA188" s="109">
        <v>1.2032270508488412</v>
      </c>
      <c r="AB188" s="109">
        <v>1.1750544661381106</v>
      </c>
      <c r="AC188" s="109">
        <v>1.4267649209172093</v>
      </c>
      <c r="AD188" s="109">
        <v>1.1099533222215361</v>
      </c>
      <c r="AE188" s="109">
        <v>0.71221283207405062</v>
      </c>
      <c r="AF188" s="109">
        <v>-4.298165654115671E-2</v>
      </c>
      <c r="AG188" s="109">
        <v>0.74783215564335492</v>
      </c>
      <c r="AH188" s="109">
        <v>1.0462232886907965</v>
      </c>
      <c r="AI188" s="109">
        <v>2.3496739498156733</v>
      </c>
      <c r="AJ188" s="109">
        <v>1.4706231018414957</v>
      </c>
      <c r="AK188" s="109">
        <v>1.4152013523083224</v>
      </c>
      <c r="AL188" s="109">
        <v>1.4266584562237203</v>
      </c>
      <c r="AM188" s="109">
        <v>1.4275028299087897</v>
      </c>
      <c r="AN188" s="109">
        <v>1.4297636729183592</v>
      </c>
      <c r="AO188" s="109">
        <v>1.4096702555795368</v>
      </c>
      <c r="AP188" s="109">
        <v>1.422354168320894</v>
      </c>
      <c r="AQ188" s="117">
        <f t="shared" si="58"/>
        <v>7.7595148921868669</v>
      </c>
      <c r="AR188" s="117">
        <f t="shared" si="59"/>
        <v>7.0295538482996429</v>
      </c>
      <c r="AS188" s="117">
        <f t="shared" si="60"/>
        <v>7.1159493829512996</v>
      </c>
    </row>
    <row r="189" spans="4:45">
      <c r="D189" s="16" t="s">
        <v>36</v>
      </c>
      <c r="E189" s="43" t="s">
        <v>36</v>
      </c>
      <c r="F189" s="42" t="s">
        <v>31</v>
      </c>
      <c r="G189" s="70" t="s">
        <v>81</v>
      </c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44" t="s">
        <v>32</v>
      </c>
      <c r="W189" s="16" t="s">
        <v>40</v>
      </c>
      <c r="X189" s="67" t="s">
        <v>34</v>
      </c>
      <c r="Y189" s="109">
        <v>8.4505503465035066</v>
      </c>
      <c r="Z189" s="109">
        <v>9.1279269668602261</v>
      </c>
      <c r="AA189" s="109">
        <v>9.61183362783013</v>
      </c>
      <c r="AB189" s="109">
        <v>9.2849688473572982</v>
      </c>
      <c r="AC189" s="109">
        <v>8.5850727950185952</v>
      </c>
      <c r="AD189" s="109">
        <v>8.7239010604734641</v>
      </c>
      <c r="AE189" s="109">
        <v>8.6955391948137084</v>
      </c>
      <c r="AF189" s="109">
        <v>7.8423874360292682</v>
      </c>
      <c r="AG189" s="109">
        <v>8.6167583509520949</v>
      </c>
      <c r="AH189" s="109">
        <v>10.060882644316374</v>
      </c>
      <c r="AI189" s="109">
        <v>9.6433853112550825</v>
      </c>
      <c r="AJ189" s="109">
        <v>11.079440701989231</v>
      </c>
      <c r="AK189" s="109">
        <v>10.803077775034371</v>
      </c>
      <c r="AL189" s="109">
        <v>9.3886230692610795</v>
      </c>
      <c r="AM189" s="109">
        <v>9.3886230692610795</v>
      </c>
      <c r="AN189" s="109">
        <v>9.3886230692610795</v>
      </c>
      <c r="AO189" s="109">
        <v>9.3886230692610795</v>
      </c>
      <c r="AP189" s="109">
        <v>9.3886230692610795</v>
      </c>
      <c r="AQ189" s="117">
        <f t="shared" si="58"/>
        <v>70.322180274886207</v>
      </c>
      <c r="AR189" s="117">
        <f t="shared" si="59"/>
        <v>50.203544783547144</v>
      </c>
      <c r="AS189" s="117">
        <f t="shared" si="60"/>
        <v>46.943115346305397</v>
      </c>
    </row>
    <row r="190" spans="4:45">
      <c r="D190" s="16" t="s">
        <v>36</v>
      </c>
      <c r="E190" s="43" t="s">
        <v>36</v>
      </c>
      <c r="F190" s="42" t="s">
        <v>31</v>
      </c>
      <c r="G190" s="70" t="s">
        <v>82</v>
      </c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44" t="s">
        <v>32</v>
      </c>
      <c r="W190" s="16" t="s">
        <v>40</v>
      </c>
      <c r="X190" s="67" t="s">
        <v>34</v>
      </c>
      <c r="Y190" s="109">
        <v>2.1207422338941253</v>
      </c>
      <c r="Z190" s="109">
        <v>3.4226950768667819</v>
      </c>
      <c r="AA190" s="109">
        <v>2.8854619638346217</v>
      </c>
      <c r="AB190" s="109">
        <v>2.5013042905312637</v>
      </c>
      <c r="AC190" s="109">
        <v>1.8665042591961183</v>
      </c>
      <c r="AD190" s="109">
        <v>2.2145378810405334</v>
      </c>
      <c r="AE190" s="109">
        <v>2.2722441970781628</v>
      </c>
      <c r="AF190" s="109">
        <v>1.7077175341778115</v>
      </c>
      <c r="AG190" s="109">
        <v>1.8494145913717368</v>
      </c>
      <c r="AH190" s="109">
        <v>1.2612831452729401</v>
      </c>
      <c r="AI190" s="109">
        <v>1.6241802507728509</v>
      </c>
      <c r="AJ190" s="109">
        <v>3.23729650124569</v>
      </c>
      <c r="AK190" s="109">
        <v>2.987584734347124</v>
      </c>
      <c r="AL190" s="109">
        <v>7.6835265356787286</v>
      </c>
      <c r="AM190" s="109">
        <v>7.6750265356787288</v>
      </c>
      <c r="AN190" s="109">
        <v>7.665026535678729</v>
      </c>
      <c r="AO190" s="109">
        <v>7.6775265356787283</v>
      </c>
      <c r="AP190" s="109">
        <v>7.657398108122079</v>
      </c>
      <c r="AQ190" s="117">
        <f>SUM(Y190:AF190)</f>
        <v>18.991207436619419</v>
      </c>
      <c r="AR190" s="117">
        <f>SUM(AG190:AK190)</f>
        <v>10.959759223010343</v>
      </c>
      <c r="AS190" s="117">
        <f>SUM(AL190:AP190)</f>
        <v>38.358504250836994</v>
      </c>
    </row>
    <row r="191" spans="4:45">
      <c r="D191" s="16" t="s">
        <v>36</v>
      </c>
      <c r="E191" s="43" t="s">
        <v>36</v>
      </c>
      <c r="F191" s="42" t="s">
        <v>31</v>
      </c>
      <c r="G191" s="70" t="s">
        <v>83</v>
      </c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44" t="s">
        <v>32</v>
      </c>
      <c r="W191" s="16" t="s">
        <v>40</v>
      </c>
      <c r="X191" s="67" t="s">
        <v>34</v>
      </c>
      <c r="Y191" s="109">
        <v>0</v>
      </c>
      <c r="Z191" s="109">
        <v>0</v>
      </c>
      <c r="AA191" s="109">
        <v>0</v>
      </c>
      <c r="AB191" s="109">
        <v>0</v>
      </c>
      <c r="AC191" s="109">
        <v>0</v>
      </c>
      <c r="AD191" s="109">
        <v>0</v>
      </c>
      <c r="AE191" s="109">
        <v>0</v>
      </c>
      <c r="AF191" s="109">
        <v>0</v>
      </c>
      <c r="AG191" s="109">
        <v>1.4957484883633436E-3</v>
      </c>
      <c r="AH191" s="109">
        <v>0</v>
      </c>
      <c r="AI191" s="109">
        <v>0</v>
      </c>
      <c r="AJ191" s="109">
        <v>0</v>
      </c>
      <c r="AK191" s="109">
        <v>0</v>
      </c>
      <c r="AL191" s="109">
        <v>6.8364062074142504</v>
      </c>
      <c r="AM191" s="109">
        <v>6.8364062074142504</v>
      </c>
      <c r="AN191" s="109">
        <v>6.8364062074142504</v>
      </c>
      <c r="AO191" s="109">
        <v>6.8364062074142504</v>
      </c>
      <c r="AP191" s="109">
        <v>6.8364062074142513</v>
      </c>
      <c r="AQ191" s="117">
        <f>SUM(Y191:AF191)</f>
        <v>0</v>
      </c>
      <c r="AR191" s="117">
        <f>SUM(AG191:AK191)</f>
        <v>1.4957484883633436E-3</v>
      </c>
      <c r="AS191" s="117">
        <f>SUM(AL191:AP191)</f>
        <v>34.182031037071255</v>
      </c>
    </row>
    <row r="192" spans="4:45">
      <c r="D192" s="16" t="s">
        <v>36</v>
      </c>
      <c r="E192" s="43" t="s">
        <v>36</v>
      </c>
      <c r="F192" s="42" t="s">
        <v>31</v>
      </c>
      <c r="G192" s="70" t="s">
        <v>84</v>
      </c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44" t="s">
        <v>32</v>
      </c>
      <c r="W192" s="16" t="s">
        <v>40</v>
      </c>
      <c r="X192" s="67" t="s">
        <v>34</v>
      </c>
      <c r="Y192" s="109">
        <v>0</v>
      </c>
      <c r="Z192" s="109">
        <v>0</v>
      </c>
      <c r="AA192" s="109">
        <v>0</v>
      </c>
      <c r="AB192" s="109">
        <v>0</v>
      </c>
      <c r="AC192" s="109">
        <v>0</v>
      </c>
      <c r="AD192" s="109">
        <v>0</v>
      </c>
      <c r="AE192" s="109">
        <v>0</v>
      </c>
      <c r="AF192" s="109">
        <v>0</v>
      </c>
      <c r="AG192" s="109">
        <v>0</v>
      </c>
      <c r="AH192" s="109">
        <v>0</v>
      </c>
      <c r="AI192" s="109">
        <v>0</v>
      </c>
      <c r="AJ192" s="109">
        <v>0</v>
      </c>
      <c r="AK192" s="109">
        <v>0</v>
      </c>
      <c r="AL192" s="109">
        <v>0</v>
      </c>
      <c r="AM192" s="109">
        <v>0</v>
      </c>
      <c r="AN192" s="109">
        <v>0</v>
      </c>
      <c r="AO192" s="109">
        <v>0</v>
      </c>
      <c r="AP192" s="109">
        <v>0</v>
      </c>
      <c r="AQ192" s="117">
        <f>SUM(Y192:AF192)</f>
        <v>0</v>
      </c>
      <c r="AR192" s="117">
        <f>SUM(AG192:AK192)</f>
        <v>0</v>
      </c>
      <c r="AS192" s="117">
        <f>SUM(AL192:AP192)</f>
        <v>0</v>
      </c>
    </row>
    <row r="193" spans="1:46">
      <c r="D193" s="16" t="s">
        <v>36</v>
      </c>
      <c r="E193" s="43" t="s">
        <v>36</v>
      </c>
      <c r="F193" s="42" t="s">
        <v>31</v>
      </c>
      <c r="G193" s="45" t="s">
        <v>26</v>
      </c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44" t="s">
        <v>32</v>
      </c>
      <c r="W193" s="16" t="s">
        <v>40</v>
      </c>
      <c r="X193" s="44" t="s">
        <v>34</v>
      </c>
      <c r="Y193" s="118">
        <f t="shared" ref="Y193:AP193" si="61">SUM(Y179:Y192)</f>
        <v>100.96309049925874</v>
      </c>
      <c r="Z193" s="118">
        <f t="shared" si="61"/>
        <v>106.37630177353221</v>
      </c>
      <c r="AA193" s="118">
        <f t="shared" si="61"/>
        <v>104.73047753887357</v>
      </c>
      <c r="AB193" s="118">
        <f t="shared" si="61"/>
        <v>102.68237826867346</v>
      </c>
      <c r="AC193" s="118">
        <f t="shared" si="61"/>
        <v>86.640912709245924</v>
      </c>
      <c r="AD193" s="118">
        <f t="shared" si="61"/>
        <v>97.017056564697882</v>
      </c>
      <c r="AE193" s="118">
        <f t="shared" si="61"/>
        <v>96.458234478323561</v>
      </c>
      <c r="AF193" s="118">
        <f t="shared" si="61"/>
        <v>92.914200621693965</v>
      </c>
      <c r="AG193" s="118">
        <f t="shared" si="61"/>
        <v>89.36651566452295</v>
      </c>
      <c r="AH193" s="118">
        <f t="shared" si="61"/>
        <v>122.26953888292559</v>
      </c>
      <c r="AI193" s="118">
        <f t="shared" si="61"/>
        <v>148.97532975411468</v>
      </c>
      <c r="AJ193" s="118">
        <f t="shared" si="61"/>
        <v>133.51686936059852</v>
      </c>
      <c r="AK193" s="118">
        <f t="shared" si="61"/>
        <v>132.82508719469686</v>
      </c>
      <c r="AL193" s="118">
        <f t="shared" si="61"/>
        <v>172.3767649514763</v>
      </c>
      <c r="AM193" s="118">
        <f t="shared" si="61"/>
        <v>174.39238890033741</v>
      </c>
      <c r="AN193" s="118">
        <f t="shared" si="61"/>
        <v>169.63618515484862</v>
      </c>
      <c r="AO193" s="118">
        <f t="shared" si="61"/>
        <v>171.70716311587216</v>
      </c>
      <c r="AP193" s="118">
        <f t="shared" si="61"/>
        <v>172.44855454348902</v>
      </c>
      <c r="AQ193" s="119">
        <f>SUM(Y193:AF193)</f>
        <v>787.7826524542993</v>
      </c>
      <c r="AR193" s="119">
        <f t="shared" si="59"/>
        <v>626.95334085685863</v>
      </c>
      <c r="AS193" s="119">
        <f t="shared" si="60"/>
        <v>860.56105666602343</v>
      </c>
    </row>
    <row r="194" spans="1:46" ht="20.25" customHeight="1">
      <c r="F194" s="42"/>
      <c r="V194" s="44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6"/>
      <c r="AS194" s="66"/>
    </row>
    <row r="195" spans="1:46">
      <c r="F195" s="42" t="s">
        <v>31</v>
      </c>
      <c r="G195" s="77" t="s">
        <v>85</v>
      </c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44" t="s">
        <v>32</v>
      </c>
      <c r="W195" s="16" t="s">
        <v>40</v>
      </c>
      <c r="X195" s="44" t="s">
        <v>34</v>
      </c>
      <c r="Y195" s="118">
        <f t="shared" ref="Y195:AP195" si="62">Y165+Y162+Y169+Y177+Y193</f>
        <v>303.28564125962509</v>
      </c>
      <c r="Z195" s="118">
        <f t="shared" si="62"/>
        <v>288.94069734941075</v>
      </c>
      <c r="AA195" s="118">
        <f t="shared" si="62"/>
        <v>283.99268851155705</v>
      </c>
      <c r="AB195" s="118">
        <f t="shared" si="62"/>
        <v>281.33584696813648</v>
      </c>
      <c r="AC195" s="118">
        <f t="shared" si="62"/>
        <v>249.98911732548723</v>
      </c>
      <c r="AD195" s="118">
        <f t="shared" si="62"/>
        <v>270.07427009510349</v>
      </c>
      <c r="AE195" s="118">
        <f t="shared" si="62"/>
        <v>272.77136872823309</v>
      </c>
      <c r="AF195" s="118">
        <f t="shared" si="62"/>
        <v>289.50323928288191</v>
      </c>
      <c r="AG195" s="118">
        <f t="shared" si="62"/>
        <v>265.40172349497311</v>
      </c>
      <c r="AH195" s="118">
        <f t="shared" si="62"/>
        <v>295.87432028703654</v>
      </c>
      <c r="AI195" s="118">
        <f t="shared" si="62"/>
        <v>352.89175153122335</v>
      </c>
      <c r="AJ195" s="118">
        <f t="shared" si="62"/>
        <v>389.55195865906899</v>
      </c>
      <c r="AK195" s="118">
        <f t="shared" si="62"/>
        <v>394.43138579189394</v>
      </c>
      <c r="AL195" s="118">
        <f t="shared" si="62"/>
        <v>439.5227198616617</v>
      </c>
      <c r="AM195" s="118">
        <f t="shared" si="62"/>
        <v>455.02944440594524</v>
      </c>
      <c r="AN195" s="118">
        <f t="shared" si="62"/>
        <v>443.22901242560033</v>
      </c>
      <c r="AO195" s="118">
        <f t="shared" si="62"/>
        <v>438.4908202284978</v>
      </c>
      <c r="AP195" s="118">
        <f t="shared" si="62"/>
        <v>414.06480854338065</v>
      </c>
      <c r="AQ195" s="119">
        <f>SUM(Y195:AF195)</f>
        <v>2239.8928695204349</v>
      </c>
      <c r="AR195" s="119">
        <f>SUM(AG195:AK195)</f>
        <v>1698.1511397641959</v>
      </c>
      <c r="AS195" s="119">
        <f>SUM(AL195:AP195)</f>
        <v>2190.3368054650855</v>
      </c>
    </row>
    <row r="196" spans="1:46" ht="13.5" customHeight="1">
      <c r="W196" s="15"/>
      <c r="X196" s="15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6"/>
      <c r="AS196" s="66"/>
    </row>
    <row r="197" spans="1:46">
      <c r="A197" s="37"/>
      <c r="B197" s="37"/>
      <c r="D197" s="38" t="s">
        <v>86</v>
      </c>
      <c r="E197" s="38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41"/>
    </row>
    <row r="198" spans="1:46" ht="17.25" customHeight="1">
      <c r="W198" s="15"/>
      <c r="X198" s="15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6"/>
      <c r="AS198" s="66"/>
    </row>
    <row r="199" spans="1:46">
      <c r="E199" s="13"/>
      <c r="F199" s="16" t="s">
        <v>42</v>
      </c>
      <c r="G199" s="73" t="s">
        <v>87</v>
      </c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44" t="s">
        <v>32</v>
      </c>
      <c r="W199" s="16" t="s">
        <v>40</v>
      </c>
      <c r="X199" s="44" t="s">
        <v>34</v>
      </c>
      <c r="Y199" s="109">
        <v>12.489259588139962</v>
      </c>
      <c r="Z199" s="109">
        <v>9.2932382114923495</v>
      </c>
      <c r="AA199" s="109">
        <v>6.7064022195299318</v>
      </c>
      <c r="AB199" s="109">
        <v>6.5951595406652608</v>
      </c>
      <c r="AC199" s="109">
        <v>7.5165309414498047</v>
      </c>
      <c r="AD199" s="109">
        <v>8.7912453826130719</v>
      </c>
      <c r="AE199" s="109">
        <v>3.8988437636441606</v>
      </c>
      <c r="AF199" s="109">
        <v>4.3804976680239083</v>
      </c>
      <c r="AG199" s="109">
        <v>20.275762821498002</v>
      </c>
      <c r="AH199" s="109">
        <v>19.507924058202509</v>
      </c>
      <c r="AI199" s="109">
        <v>8.2451559400000001</v>
      </c>
      <c r="AJ199" s="109">
        <v>8.7523724555685511</v>
      </c>
      <c r="AK199" s="109">
        <v>8.7390685560077888</v>
      </c>
      <c r="AL199" s="109">
        <v>7.3888175076175129</v>
      </c>
      <c r="AM199" s="109">
        <v>6.3520829574330122</v>
      </c>
      <c r="AN199" s="109">
        <v>5.9545898308943803</v>
      </c>
      <c r="AO199" s="109">
        <v>5.9545898308943803</v>
      </c>
      <c r="AP199" s="109">
        <v>5.9545898308943785</v>
      </c>
      <c r="AQ199" s="117">
        <f t="shared" ref="AQ199:AQ206" si="63">SUM(Y199:AF199)</f>
        <v>59.671177315558445</v>
      </c>
      <c r="AR199" s="117">
        <f t="shared" ref="AR199:AR206" si="64">SUM(AG199:AK199)</f>
        <v>65.520283831276856</v>
      </c>
      <c r="AS199" s="117">
        <f t="shared" ref="AS199:AS206" si="65">SUM(AL199:AP199)</f>
        <v>31.604669957733666</v>
      </c>
    </row>
    <row r="200" spans="1:46">
      <c r="F200" s="16" t="s">
        <v>42</v>
      </c>
      <c r="G200" s="73" t="s">
        <v>88</v>
      </c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44" t="s">
        <v>32</v>
      </c>
      <c r="W200" s="16" t="s">
        <v>40</v>
      </c>
      <c r="X200" s="44" t="s">
        <v>34</v>
      </c>
      <c r="Y200" s="109">
        <v>1.9650826165323163</v>
      </c>
      <c r="Z200" s="109">
        <v>2.035672370130079</v>
      </c>
      <c r="AA200" s="109">
        <v>2.0698261432592324</v>
      </c>
      <c r="AB200" s="109">
        <v>1.717100790907262</v>
      </c>
      <c r="AC200" s="109">
        <v>2.1473757664042457</v>
      </c>
      <c r="AD200" s="109">
        <v>2.1717551041603418</v>
      </c>
      <c r="AE200" s="109">
        <v>2.3775629160625504</v>
      </c>
      <c r="AF200" s="109">
        <v>2.328800429762711</v>
      </c>
      <c r="AG200" s="109">
        <v>2.8845315213118767</v>
      </c>
      <c r="AH200" s="109">
        <v>2.7890610389434483</v>
      </c>
      <c r="AI200" s="109">
        <v>2.9887080000000004</v>
      </c>
      <c r="AJ200" s="109">
        <v>3.4924202411314895</v>
      </c>
      <c r="AK200" s="109">
        <v>3.49242024113149</v>
      </c>
      <c r="AL200" s="109">
        <v>3.4752515786125393</v>
      </c>
      <c r="AM200" s="109">
        <v>3.4752515786125393</v>
      </c>
      <c r="AN200" s="109">
        <v>3.4752515786125393</v>
      </c>
      <c r="AO200" s="109">
        <v>3.4752515786125397</v>
      </c>
      <c r="AP200" s="109">
        <v>3.4752515786125384</v>
      </c>
      <c r="AQ200" s="117">
        <f t="shared" si="63"/>
        <v>16.81317613721874</v>
      </c>
      <c r="AR200" s="117">
        <f t="shared" si="64"/>
        <v>15.647141042518303</v>
      </c>
      <c r="AS200" s="117">
        <f t="shared" si="65"/>
        <v>17.376257893062697</v>
      </c>
    </row>
    <row r="201" spans="1:46">
      <c r="F201" s="16" t="s">
        <v>42</v>
      </c>
      <c r="G201" s="73" t="s">
        <v>89</v>
      </c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44" t="s">
        <v>32</v>
      </c>
      <c r="W201" s="16" t="s">
        <v>40</v>
      </c>
      <c r="X201" s="44" t="s">
        <v>34</v>
      </c>
      <c r="Y201" s="109">
        <v>36.579382734748791</v>
      </c>
      <c r="Z201" s="109">
        <v>36.656301330763512</v>
      </c>
      <c r="AA201" s="109">
        <v>37.037071063378249</v>
      </c>
      <c r="AB201" s="109">
        <v>36.557078501413109</v>
      </c>
      <c r="AC201" s="109">
        <v>49.609994107232701</v>
      </c>
      <c r="AD201" s="109">
        <v>50.163563804396254</v>
      </c>
      <c r="AE201" s="109">
        <v>50.009955580205286</v>
      </c>
      <c r="AF201" s="109">
        <v>50.220472935647301</v>
      </c>
      <c r="AG201" s="109">
        <v>48.071331099497918</v>
      </c>
      <c r="AH201" s="109">
        <v>44.192260713850338</v>
      </c>
      <c r="AI201" s="109">
        <v>37.637710079999998</v>
      </c>
      <c r="AJ201" s="109">
        <v>38.988206814081991</v>
      </c>
      <c r="AK201" s="109">
        <v>39.536609334071599</v>
      </c>
      <c r="AL201" s="109">
        <v>39.341616697339546</v>
      </c>
      <c r="AM201" s="109">
        <v>39.341616697339575</v>
      </c>
      <c r="AN201" s="109">
        <v>39.34161669733956</v>
      </c>
      <c r="AO201" s="109">
        <v>39.34161669733956</v>
      </c>
      <c r="AP201" s="109">
        <v>39.34161669733956</v>
      </c>
      <c r="AQ201" s="117">
        <f t="shared" si="63"/>
        <v>346.8338200577852</v>
      </c>
      <c r="AR201" s="117">
        <f t="shared" si="64"/>
        <v>208.42611804150187</v>
      </c>
      <c r="AS201" s="117">
        <f t="shared" si="65"/>
        <v>196.7080834866978</v>
      </c>
    </row>
    <row r="202" spans="1:46">
      <c r="F202" s="16" t="s">
        <v>42</v>
      </c>
      <c r="G202" s="73" t="s">
        <v>90</v>
      </c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44" t="s">
        <v>32</v>
      </c>
      <c r="W202" s="16" t="s">
        <v>40</v>
      </c>
      <c r="X202" s="44" t="s">
        <v>34</v>
      </c>
      <c r="Y202" s="109">
        <v>14.156444012539017</v>
      </c>
      <c r="Z202" s="109">
        <v>13.884346127622681</v>
      </c>
      <c r="AA202" s="109">
        <v>13.736279735666793</v>
      </c>
      <c r="AB202" s="109">
        <v>33.985174205801009</v>
      </c>
      <c r="AC202" s="109">
        <v>23.636411872334978</v>
      </c>
      <c r="AD202" s="109">
        <v>0</v>
      </c>
      <c r="AE202" s="109">
        <v>21.497361803405862</v>
      </c>
      <c r="AF202" s="109">
        <v>9.3892496498146816</v>
      </c>
      <c r="AG202" s="109">
        <v>7.8071824700457819</v>
      </c>
      <c r="AH202" s="109">
        <v>7.1771892990179493</v>
      </c>
      <c r="AI202" s="109">
        <v>5.6800000000000006</v>
      </c>
      <c r="AJ202" s="109">
        <v>14.944982939513764</v>
      </c>
      <c r="AK202" s="109">
        <v>14.944982939513764</v>
      </c>
      <c r="AL202" s="109">
        <v>4.6323723026691175</v>
      </c>
      <c r="AM202" s="109">
        <v>4.5442983761124678</v>
      </c>
      <c r="AN202" s="109">
        <v>4.1111577579465299</v>
      </c>
      <c r="AO202" s="109">
        <v>4.0305466942580139</v>
      </c>
      <c r="AP202" s="109">
        <v>3.9515163669196181</v>
      </c>
      <c r="AQ202" s="117">
        <f t="shared" si="63"/>
        <v>130.28526740718502</v>
      </c>
      <c r="AR202" s="117">
        <f t="shared" si="64"/>
        <v>50.554337648091263</v>
      </c>
      <c r="AS202" s="117">
        <f t="shared" si="65"/>
        <v>21.269891497905746</v>
      </c>
    </row>
    <row r="203" spans="1:46">
      <c r="F203" s="16" t="s">
        <v>42</v>
      </c>
      <c r="G203" s="73" t="s">
        <v>91</v>
      </c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44" t="s">
        <v>32</v>
      </c>
      <c r="W203" s="16" t="s">
        <v>40</v>
      </c>
      <c r="X203" s="44" t="s">
        <v>34</v>
      </c>
      <c r="Y203" s="109">
        <v>29.098840842497683</v>
      </c>
      <c r="Z203" s="109">
        <v>31.51872466137371</v>
      </c>
      <c r="AA203" s="109">
        <v>31.751439751041541</v>
      </c>
      <c r="AB203" s="109">
        <v>43.280841914263867</v>
      </c>
      <c r="AC203" s="109">
        <v>53.292682568896382</v>
      </c>
      <c r="AD203" s="109">
        <v>36.815021814190118</v>
      </c>
      <c r="AE203" s="109">
        <v>28.63741353153361</v>
      </c>
      <c r="AF203" s="109">
        <v>39.784669806055227</v>
      </c>
      <c r="AG203" s="109">
        <v>47.618128565873626</v>
      </c>
      <c r="AH203" s="109">
        <v>40.473185290619718</v>
      </c>
      <c r="AI203" s="109">
        <v>31.602037460000002</v>
      </c>
      <c r="AJ203" s="109">
        <v>36.674400799705637</v>
      </c>
      <c r="AK203" s="109">
        <v>54.471378907554062</v>
      </c>
      <c r="AL203" s="109">
        <v>57.620604654158853</v>
      </c>
      <c r="AM203" s="109">
        <v>58.313093604749831</v>
      </c>
      <c r="AN203" s="109">
        <v>59.670817122653858</v>
      </c>
      <c r="AO203" s="109">
        <v>59.670817122653844</v>
      </c>
      <c r="AP203" s="109">
        <v>59.670817122653844</v>
      </c>
      <c r="AQ203" s="117">
        <f t="shared" si="63"/>
        <v>294.17963488985214</v>
      </c>
      <c r="AR203" s="117">
        <f t="shared" si="64"/>
        <v>210.83913102375303</v>
      </c>
      <c r="AS203" s="117">
        <f t="shared" si="65"/>
        <v>294.94614962687024</v>
      </c>
    </row>
    <row r="204" spans="1:46">
      <c r="F204" s="16" t="s">
        <v>42</v>
      </c>
      <c r="G204" s="73" t="s">
        <v>92</v>
      </c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44" t="s">
        <v>32</v>
      </c>
      <c r="W204" s="16" t="s">
        <v>40</v>
      </c>
      <c r="X204" s="44" t="s">
        <v>34</v>
      </c>
      <c r="Y204" s="109">
        <v>0</v>
      </c>
      <c r="Z204" s="109">
        <v>0</v>
      </c>
      <c r="AA204" s="109">
        <v>0</v>
      </c>
      <c r="AB204" s="109">
        <v>0</v>
      </c>
      <c r="AC204" s="109">
        <v>0</v>
      </c>
      <c r="AD204" s="109">
        <v>0</v>
      </c>
      <c r="AE204" s="109">
        <v>0</v>
      </c>
      <c r="AF204" s="109">
        <v>0</v>
      </c>
      <c r="AG204" s="109">
        <v>4.1378682480919693</v>
      </c>
      <c r="AH204" s="109">
        <v>3.0773399926637328</v>
      </c>
      <c r="AI204" s="109">
        <v>3.37679602</v>
      </c>
      <c r="AJ204" s="109">
        <v>3.3767960199999996</v>
      </c>
      <c r="AK204" s="109">
        <v>3.3767960200000005</v>
      </c>
      <c r="AL204" s="109">
        <v>2.4992991969348011</v>
      </c>
      <c r="AM204" s="109">
        <v>2.4992991969348006</v>
      </c>
      <c r="AN204" s="109">
        <v>2.4992991969348011</v>
      </c>
      <c r="AO204" s="109">
        <v>2.4992991969348015</v>
      </c>
      <c r="AP204" s="109">
        <v>2.4992991969348002</v>
      </c>
      <c r="AQ204" s="117">
        <f t="shared" si="63"/>
        <v>0</v>
      </c>
      <c r="AR204" s="117">
        <f t="shared" si="64"/>
        <v>17.345596300755702</v>
      </c>
      <c r="AS204" s="117">
        <f t="shared" si="65"/>
        <v>12.496495984674004</v>
      </c>
    </row>
    <row r="205" spans="1:46">
      <c r="F205" s="16" t="s">
        <v>42</v>
      </c>
      <c r="G205" s="73" t="s">
        <v>93</v>
      </c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44" t="s">
        <v>32</v>
      </c>
      <c r="W205" s="16" t="s">
        <v>40</v>
      </c>
      <c r="X205" s="44" t="s">
        <v>34</v>
      </c>
      <c r="Y205" s="109">
        <v>9.0287172878522721</v>
      </c>
      <c r="Z205" s="109">
        <v>10.047602615142926</v>
      </c>
      <c r="AA205" s="109">
        <v>11.814814151843382</v>
      </c>
      <c r="AB205" s="109">
        <v>12.627998068064638</v>
      </c>
      <c r="AC205" s="109">
        <v>12.68878767711511</v>
      </c>
      <c r="AD205" s="109">
        <v>12.731391217186044</v>
      </c>
      <c r="AE205" s="109">
        <v>12.833942507175994</v>
      </c>
      <c r="AF205" s="109">
        <v>13.039940984179186</v>
      </c>
      <c r="AG205" s="109">
        <v>2.4565121899549727</v>
      </c>
      <c r="AH205" s="109">
        <v>102.56803068525842</v>
      </c>
      <c r="AI205" s="109">
        <v>27.814024119999999</v>
      </c>
      <c r="AJ205" s="109">
        <v>0.8225379515224287</v>
      </c>
      <c r="AK205" s="109">
        <v>0</v>
      </c>
      <c r="AL205" s="109">
        <v>0.34238499999999999</v>
      </c>
      <c r="AM205" s="109">
        <v>0.34238499999999994</v>
      </c>
      <c r="AN205" s="109">
        <v>0.34238499999999999</v>
      </c>
      <c r="AO205" s="109">
        <v>0</v>
      </c>
      <c r="AP205" s="109">
        <v>0</v>
      </c>
      <c r="AQ205" s="117">
        <f t="shared" si="63"/>
        <v>94.813194508559548</v>
      </c>
      <c r="AR205" s="117">
        <f t="shared" si="64"/>
        <v>133.66110494673583</v>
      </c>
      <c r="AS205" s="117">
        <f t="shared" si="65"/>
        <v>1.0271549999999998</v>
      </c>
    </row>
    <row r="206" spans="1:46">
      <c r="F206" s="16" t="s">
        <v>42</v>
      </c>
      <c r="G206" s="71" t="s">
        <v>43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44" t="s">
        <v>32</v>
      </c>
      <c r="W206" s="16" t="s">
        <v>40</v>
      </c>
      <c r="X206" s="44" t="s">
        <v>34</v>
      </c>
      <c r="Y206" s="118">
        <f>SUM(Y199:Y205)</f>
        <v>103.31772708231004</v>
      </c>
      <c r="Z206" s="118">
        <f t="shared" ref="Z206:AP206" si="66">SUM(Z199:Z205)</f>
        <v>103.43588531652526</v>
      </c>
      <c r="AA206" s="118">
        <f t="shared" si="66"/>
        <v>103.11583306471913</v>
      </c>
      <c r="AB206" s="118">
        <f t="shared" si="66"/>
        <v>134.76335302111517</v>
      </c>
      <c r="AC206" s="118">
        <f t="shared" si="66"/>
        <v>148.89178293343321</v>
      </c>
      <c r="AD206" s="118">
        <f t="shared" si="66"/>
        <v>110.67297732254583</v>
      </c>
      <c r="AE206" s="118">
        <f t="shared" si="66"/>
        <v>119.25508010202746</v>
      </c>
      <c r="AF206" s="118">
        <f t="shared" si="66"/>
        <v>119.14363147348301</v>
      </c>
      <c r="AG206" s="118">
        <f t="shared" si="66"/>
        <v>133.25131691627413</v>
      </c>
      <c r="AH206" s="118">
        <f t="shared" si="66"/>
        <v>219.78499107855612</v>
      </c>
      <c r="AI206" s="118">
        <f t="shared" si="66"/>
        <v>117.34443161999999</v>
      </c>
      <c r="AJ206" s="118">
        <f t="shared" si="66"/>
        <v>107.05171722152386</v>
      </c>
      <c r="AK206" s="118">
        <f t="shared" si="66"/>
        <v>124.56125599827871</v>
      </c>
      <c r="AL206" s="118">
        <f t="shared" si="66"/>
        <v>115.30034693733236</v>
      </c>
      <c r="AM206" s="118">
        <f t="shared" si="66"/>
        <v>114.86802741118221</v>
      </c>
      <c r="AN206" s="118">
        <f t="shared" si="66"/>
        <v>115.39511718438166</v>
      </c>
      <c r="AO206" s="118">
        <f t="shared" si="66"/>
        <v>114.97212112069315</v>
      </c>
      <c r="AP206" s="118">
        <f t="shared" si="66"/>
        <v>114.89309079335474</v>
      </c>
      <c r="AQ206" s="119">
        <f t="shared" si="63"/>
        <v>942.59627031615912</v>
      </c>
      <c r="AR206" s="119">
        <f t="shared" si="64"/>
        <v>701.9937128346329</v>
      </c>
      <c r="AS206" s="119">
        <f t="shared" si="65"/>
        <v>575.42870344694416</v>
      </c>
    </row>
    <row r="207" spans="1:46" ht="25.5" customHeight="1"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</row>
    <row r="208" spans="1:46" ht="18.75">
      <c r="A208" s="36"/>
      <c r="B208" s="35" t="s">
        <v>96</v>
      </c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/>
    </row>
  </sheetData>
  <mergeCells count="3">
    <mergeCell ref="Y5:AF5"/>
    <mergeCell ref="AG5:AK5"/>
    <mergeCell ref="AL5:AP5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0BFC-7302-4706-AAF7-4C313B4508E4}">
  <sheetPr>
    <tabColor theme="4"/>
    <pageSetUpPr autoPageBreaks="0"/>
  </sheetPr>
  <dimension ref="A1:BO76"/>
  <sheetViews>
    <sheetView zoomScale="70" zoomScaleNormal="70" workbookViewId="0">
      <selection activeCell="AG14" sqref="AG14"/>
    </sheetView>
  </sheetViews>
  <sheetFormatPr defaultColWidth="0" defaultRowHeight="15"/>
  <cols>
    <col min="1" max="1" width="10.5703125" style="16" customWidth="1"/>
    <col min="2" max="3" width="1.5703125" style="16" customWidth="1"/>
    <col min="4" max="4" width="24.5703125" style="16" bestFit="1" customWidth="1"/>
    <col min="5" max="6" width="1.85546875" style="16" customWidth="1"/>
    <col min="7" max="7" width="51.5703125" style="16" bestFit="1" customWidth="1"/>
    <col min="8" max="8" width="50" style="16" customWidth="1"/>
    <col min="9" max="14" width="1.85546875" style="16" customWidth="1"/>
    <col min="15" max="15" width="15.140625" style="16" customWidth="1"/>
    <col min="16" max="20" width="1.5703125" style="16" customWidth="1"/>
    <col min="21" max="21" width="12.85546875" style="16" bestFit="1" customWidth="1"/>
    <col min="22" max="22" width="20.5703125" style="16" bestFit="1" customWidth="1"/>
    <col min="23" max="23" width="1.5703125" style="16" customWidth="1"/>
    <col min="24" max="24" width="7.140625" style="16" customWidth="1"/>
    <col min="25" max="43" width="10.85546875" style="16" customWidth="1"/>
    <col min="44" max="44" width="18.42578125" style="16" customWidth="1"/>
    <col min="45" max="60" width="18.42578125" hidden="1" customWidth="1"/>
    <col min="61" max="67" width="0" hidden="1" customWidth="1"/>
    <col min="68" max="16384" width="14" hidden="1"/>
  </cols>
  <sheetData>
    <row r="1" spans="1:44" ht="25.35" customHeight="1">
      <c r="A1" s="1" t="s">
        <v>0</v>
      </c>
      <c r="B1" s="3"/>
      <c r="C1" s="2"/>
      <c r="D1" s="2"/>
      <c r="E1" s="2"/>
      <c r="F1" s="2"/>
      <c r="G1" s="6" t="s">
        <v>97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2"/>
      <c r="AC1" s="2"/>
      <c r="AD1" s="3"/>
      <c r="AE1" s="2"/>
      <c r="AF1" s="2"/>
      <c r="AG1" s="2"/>
      <c r="AH1" s="2"/>
      <c r="AI1" s="3"/>
      <c r="AJ1" s="2"/>
      <c r="AK1" s="2"/>
      <c r="AL1" s="2"/>
      <c r="AM1" s="2"/>
      <c r="AN1" s="3"/>
      <c r="AO1" s="2"/>
      <c r="AP1" s="2"/>
      <c r="AQ1" s="2"/>
      <c r="AR1" s="5"/>
    </row>
    <row r="2" spans="1:44" ht="25.35" customHeight="1">
      <c r="A2" s="6" t="s">
        <v>153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5"/>
    </row>
    <row r="3" spans="1:44" ht="25.35" customHeight="1">
      <c r="A3" s="6" t="s">
        <v>4</v>
      </c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5"/>
    </row>
    <row r="4" spans="1:44" ht="25.35" customHeight="1" thickBot="1">
      <c r="A4" s="78" t="s">
        <v>98</v>
      </c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8"/>
      <c r="AR4" s="5"/>
    </row>
    <row r="5" spans="1:44" ht="16.5" thickBot="1">
      <c r="A5" s="10" t="str">
        <f>HYPERLINK("#'Contents'!A1","Contents")</f>
        <v>Contents</v>
      </c>
      <c r="B5" s="79"/>
      <c r="C5" s="79"/>
      <c r="D5" s="13"/>
      <c r="E5" s="13"/>
      <c r="F5" s="13"/>
      <c r="G5" s="80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112" t="s">
        <v>2</v>
      </c>
      <c r="Z5" s="113"/>
      <c r="AA5" s="113"/>
      <c r="AB5" s="113"/>
      <c r="AC5" s="113"/>
      <c r="AD5" s="113"/>
      <c r="AE5" s="113"/>
      <c r="AF5" s="113"/>
      <c r="AG5" s="112" t="s">
        <v>3</v>
      </c>
      <c r="AH5" s="113"/>
      <c r="AI5" s="113"/>
      <c r="AJ5" s="113"/>
      <c r="AK5" s="113"/>
      <c r="AL5" s="112" t="s">
        <v>4</v>
      </c>
      <c r="AM5" s="113"/>
      <c r="AN5" s="113"/>
      <c r="AO5" s="113"/>
      <c r="AP5" s="114"/>
      <c r="AQ5" s="115"/>
      <c r="AR5" s="80"/>
    </row>
    <row r="6" spans="1:44" ht="16.5" thickBot="1">
      <c r="A6" s="81"/>
      <c r="B6" s="79"/>
      <c r="C6" s="79"/>
      <c r="D6" s="17" t="s">
        <v>5</v>
      </c>
      <c r="E6" s="17" t="s">
        <v>6</v>
      </c>
      <c r="F6" s="17" t="s">
        <v>99</v>
      </c>
      <c r="G6" s="17" t="s">
        <v>8</v>
      </c>
      <c r="H6" s="17" t="s">
        <v>9</v>
      </c>
      <c r="I6" s="18" t="s">
        <v>10</v>
      </c>
      <c r="J6" s="18" t="s">
        <v>11</v>
      </c>
      <c r="K6" s="18" t="s">
        <v>12</v>
      </c>
      <c r="L6" s="19" t="s">
        <v>13</v>
      </c>
      <c r="M6" s="19" t="s">
        <v>14</v>
      </c>
      <c r="N6" s="19" t="s">
        <v>15</v>
      </c>
      <c r="O6" s="19" t="s">
        <v>16</v>
      </c>
      <c r="P6" s="19" t="s">
        <v>17</v>
      </c>
      <c r="Q6" s="19" t="s">
        <v>18</v>
      </c>
      <c r="R6" s="19" t="s">
        <v>19</v>
      </c>
      <c r="S6" s="18" t="s">
        <v>20</v>
      </c>
      <c r="T6" s="18" t="s">
        <v>21</v>
      </c>
      <c r="U6" s="18" t="s">
        <v>22</v>
      </c>
      <c r="V6" s="18" t="s">
        <v>23</v>
      </c>
      <c r="W6" s="18" t="s">
        <v>24</v>
      </c>
      <c r="X6" s="18" t="s">
        <v>25</v>
      </c>
      <c r="Y6" s="20">
        <v>2014</v>
      </c>
      <c r="Z6" s="21">
        <v>2015</v>
      </c>
      <c r="AA6" s="21">
        <v>2016</v>
      </c>
      <c r="AB6" s="21">
        <v>2017</v>
      </c>
      <c r="AC6" s="21">
        <v>2018</v>
      </c>
      <c r="AD6" s="21">
        <v>2019</v>
      </c>
      <c r="AE6" s="21">
        <v>2020</v>
      </c>
      <c r="AF6" s="26">
        <v>2021</v>
      </c>
      <c r="AG6" s="82">
        <v>2022</v>
      </c>
      <c r="AH6" s="21">
        <v>2023</v>
      </c>
      <c r="AI6" s="21">
        <v>2024</v>
      </c>
      <c r="AJ6" s="21">
        <v>2025</v>
      </c>
      <c r="AK6" s="22">
        <v>2026</v>
      </c>
      <c r="AL6" s="20">
        <v>2027</v>
      </c>
      <c r="AM6" s="21">
        <v>2028</v>
      </c>
      <c r="AN6" s="21">
        <v>2029</v>
      </c>
      <c r="AO6" s="21">
        <v>2030</v>
      </c>
      <c r="AP6" s="26">
        <v>2031</v>
      </c>
      <c r="AQ6" s="83" t="s">
        <v>26</v>
      </c>
      <c r="AR6" s="80"/>
    </row>
    <row r="8" spans="1:44" ht="21">
      <c r="A8" s="36"/>
      <c r="B8" s="84" t="s">
        <v>100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</row>
    <row r="9" spans="1:44">
      <c r="A9" s="85"/>
      <c r="B9" s="85"/>
      <c r="C9" s="85"/>
      <c r="D9" s="85"/>
      <c r="E9" s="85"/>
      <c r="F9" s="85"/>
      <c r="G9" s="81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5"/>
      <c r="Z9" s="85"/>
      <c r="AA9" s="87"/>
      <c r="AB9" s="85"/>
      <c r="AC9" s="85"/>
      <c r="AD9" s="87"/>
      <c r="AE9" s="88"/>
      <c r="AF9" s="86"/>
      <c r="AG9" s="85"/>
      <c r="AH9" s="85"/>
      <c r="AI9" s="87"/>
      <c r="AJ9" s="88"/>
      <c r="AK9" s="86"/>
      <c r="AL9" s="85"/>
      <c r="AM9" s="85"/>
      <c r="AN9" s="87"/>
      <c r="AO9" s="88"/>
      <c r="AP9" s="86"/>
      <c r="AQ9" s="86"/>
      <c r="AR9" s="88"/>
    </row>
    <row r="10" spans="1:44" ht="18.75">
      <c r="C10" s="35" t="s">
        <v>101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</row>
    <row r="11" spans="1:44">
      <c r="A11" s="85"/>
      <c r="B11" s="85"/>
      <c r="C11" s="85"/>
      <c r="D11" s="85"/>
      <c r="E11" s="85"/>
      <c r="F11" s="85"/>
      <c r="G11" s="81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5"/>
      <c r="Z11" s="85"/>
      <c r="AA11" s="87"/>
      <c r="AB11" s="85"/>
      <c r="AC11" s="85"/>
      <c r="AD11" s="87"/>
      <c r="AE11" s="88"/>
      <c r="AF11" s="86"/>
      <c r="AG11" s="85"/>
      <c r="AH11" s="85"/>
      <c r="AI11" s="87"/>
      <c r="AJ11" s="88"/>
      <c r="AK11" s="86"/>
      <c r="AL11" s="85"/>
      <c r="AM11" s="85"/>
      <c r="AN11" s="87"/>
      <c r="AO11" s="88"/>
      <c r="AP11" s="86"/>
      <c r="AQ11" s="86"/>
      <c r="AR11" s="88"/>
    </row>
    <row r="12" spans="1:44">
      <c r="D12" s="43" t="s">
        <v>30</v>
      </c>
      <c r="G12" s="43" t="s">
        <v>102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 t="s">
        <v>103</v>
      </c>
      <c r="W12" s="81"/>
      <c r="X12" s="81" t="s">
        <v>104</v>
      </c>
      <c r="Y12" s="109">
        <v>5636</v>
      </c>
      <c r="Z12" s="109">
        <v>6424</v>
      </c>
      <c r="AA12" s="109">
        <v>5569</v>
      </c>
      <c r="AB12" s="109">
        <v>6421</v>
      </c>
      <c r="AC12" s="109">
        <v>6052</v>
      </c>
      <c r="AD12" s="109">
        <v>4889</v>
      </c>
      <c r="AE12" s="109">
        <v>4761</v>
      </c>
      <c r="AF12" s="109">
        <v>4551</v>
      </c>
      <c r="AG12" s="109">
        <v>4105</v>
      </c>
      <c r="AH12" s="109">
        <v>4541</v>
      </c>
      <c r="AI12" s="109">
        <v>4482</v>
      </c>
      <c r="AJ12" s="109">
        <v>4399</v>
      </c>
      <c r="AK12" s="109">
        <v>4399</v>
      </c>
      <c r="AL12" s="109">
        <v>4810</v>
      </c>
      <c r="AM12" s="109">
        <v>4585</v>
      </c>
      <c r="AN12" s="109">
        <v>4259</v>
      </c>
      <c r="AO12" s="109">
        <v>4007</v>
      </c>
      <c r="AP12" s="109">
        <v>3737</v>
      </c>
      <c r="AQ12" s="111">
        <f>SUM(AL12:AP12)</f>
        <v>21398</v>
      </c>
    </row>
    <row r="13" spans="1:44">
      <c r="D13" s="43" t="s">
        <v>30</v>
      </c>
      <c r="G13" s="43" t="s">
        <v>105</v>
      </c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 t="s">
        <v>103</v>
      </c>
      <c r="W13" s="81"/>
      <c r="X13" s="81" t="s">
        <v>104</v>
      </c>
      <c r="Y13" s="109">
        <v>6317</v>
      </c>
      <c r="Z13" s="109">
        <v>5417</v>
      </c>
      <c r="AA13" s="109">
        <v>5943</v>
      </c>
      <c r="AB13" s="109">
        <v>5621</v>
      </c>
      <c r="AC13" s="109">
        <v>5249</v>
      </c>
      <c r="AD13" s="109">
        <v>5929</v>
      </c>
      <c r="AE13" s="109">
        <v>5772</v>
      </c>
      <c r="AF13" s="109">
        <v>5332</v>
      </c>
      <c r="AG13" s="109">
        <v>5779</v>
      </c>
      <c r="AH13" s="109">
        <v>5803</v>
      </c>
      <c r="AI13" s="109">
        <v>6397</v>
      </c>
      <c r="AJ13" s="109">
        <v>5638</v>
      </c>
      <c r="AK13" s="109">
        <v>5638</v>
      </c>
      <c r="AL13" s="109">
        <v>7133</v>
      </c>
      <c r="AM13" s="109">
        <v>6996</v>
      </c>
      <c r="AN13" s="109">
        <v>6796</v>
      </c>
      <c r="AO13" s="109">
        <v>6646</v>
      </c>
      <c r="AP13" s="109">
        <v>6456</v>
      </c>
      <c r="AQ13" s="111">
        <f>SUM(AL13:AP13)</f>
        <v>34027</v>
      </c>
    </row>
    <row r="14" spans="1:44">
      <c r="D14" s="43" t="s">
        <v>30</v>
      </c>
      <c r="G14" s="43" t="s">
        <v>106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 t="s">
        <v>103</v>
      </c>
      <c r="W14" s="81"/>
      <c r="X14" s="81" t="s">
        <v>104</v>
      </c>
      <c r="Y14" s="109">
        <v>2</v>
      </c>
      <c r="Z14" s="109">
        <v>7</v>
      </c>
      <c r="AA14" s="109">
        <v>1</v>
      </c>
      <c r="AB14" s="109">
        <v>0</v>
      </c>
      <c r="AC14" s="109">
        <v>0</v>
      </c>
      <c r="AD14" s="109">
        <v>0</v>
      </c>
      <c r="AE14" s="109">
        <v>2</v>
      </c>
      <c r="AF14" s="109">
        <v>0</v>
      </c>
      <c r="AG14" s="109">
        <v>0</v>
      </c>
      <c r="AH14" s="109">
        <v>2</v>
      </c>
      <c r="AI14" s="109">
        <v>1</v>
      </c>
      <c r="AJ14" s="109">
        <v>0</v>
      </c>
      <c r="AK14" s="109">
        <v>0</v>
      </c>
      <c r="AL14" s="109">
        <v>0</v>
      </c>
      <c r="AM14" s="109">
        <v>0</v>
      </c>
      <c r="AN14" s="109">
        <v>0</v>
      </c>
      <c r="AO14" s="109">
        <v>0</v>
      </c>
      <c r="AP14" s="109">
        <v>0</v>
      </c>
      <c r="AQ14" s="111">
        <f>SUM(AL14:AP14)</f>
        <v>0</v>
      </c>
    </row>
    <row r="15" spans="1:44">
      <c r="D15" s="43"/>
      <c r="F15" s="43"/>
      <c r="G15" s="81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</row>
    <row r="16" spans="1:44" ht="18.75">
      <c r="C16" s="35" t="s">
        <v>107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</row>
    <row r="17" spans="1:44" ht="13.5" customHeight="1">
      <c r="A17" s="85"/>
      <c r="B17" s="85"/>
      <c r="C17" s="85"/>
      <c r="D17" s="85"/>
      <c r="E17" s="85"/>
      <c r="F17" s="85"/>
      <c r="G17" s="81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9"/>
      <c r="Z17" s="89"/>
      <c r="AA17" s="90"/>
      <c r="AB17" s="89"/>
      <c r="AC17" s="89"/>
      <c r="AD17" s="90"/>
      <c r="AE17" s="91"/>
      <c r="AF17" s="92"/>
      <c r="AG17" s="89"/>
      <c r="AH17" s="89"/>
      <c r="AI17" s="90"/>
      <c r="AJ17" s="91"/>
      <c r="AK17" s="92"/>
      <c r="AL17" s="89"/>
      <c r="AM17" s="89"/>
      <c r="AN17" s="90"/>
      <c r="AO17" s="91"/>
      <c r="AP17" s="92"/>
      <c r="AQ17" s="92"/>
      <c r="AR17" s="88"/>
    </row>
    <row r="18" spans="1:44">
      <c r="A18" s="85"/>
      <c r="B18" s="85"/>
      <c r="D18" s="38" t="s">
        <v>61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</row>
    <row r="19" spans="1:44" ht="14.25" customHeight="1">
      <c r="A19" s="45"/>
      <c r="B19" s="45"/>
      <c r="C19" s="45"/>
      <c r="D19" s="93"/>
      <c r="E19" s="93"/>
      <c r="F19" s="45"/>
      <c r="G19" s="94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89"/>
      <c r="Z19" s="89"/>
      <c r="AA19" s="90"/>
      <c r="AB19" s="89"/>
      <c r="AC19" s="89"/>
      <c r="AD19" s="90"/>
      <c r="AE19" s="91"/>
      <c r="AF19" s="92"/>
      <c r="AG19" s="89"/>
      <c r="AH19" s="89"/>
      <c r="AI19" s="90"/>
      <c r="AJ19" s="91"/>
      <c r="AK19" s="92"/>
      <c r="AL19" s="89"/>
      <c r="AM19" s="89"/>
      <c r="AN19" s="90"/>
      <c r="AO19" s="91"/>
      <c r="AP19" s="92"/>
      <c r="AQ19" s="92"/>
      <c r="AR19" s="45"/>
    </row>
    <row r="20" spans="1:44" ht="14.25" customHeight="1">
      <c r="A20" s="45"/>
      <c r="B20" s="45"/>
      <c r="C20" s="45"/>
      <c r="D20" s="86" t="s">
        <v>35</v>
      </c>
      <c r="E20" s="93"/>
      <c r="F20" s="45"/>
      <c r="G20" s="16" t="s">
        <v>108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95" t="s">
        <v>109</v>
      </c>
      <c r="W20" s="11"/>
      <c r="X20" s="11" t="s">
        <v>110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09">
        <v>0</v>
      </c>
      <c r="AO20" s="109">
        <v>0</v>
      </c>
      <c r="AP20" s="109">
        <v>0</v>
      </c>
      <c r="AQ20" s="111">
        <f>SUM(AL20:AP20)</f>
        <v>0</v>
      </c>
      <c r="AR20" s="45"/>
    </row>
    <row r="21" spans="1:44" ht="14.25" customHeight="1">
      <c r="A21" s="45"/>
      <c r="B21" s="45"/>
      <c r="C21" s="45"/>
      <c r="D21" s="86" t="s">
        <v>35</v>
      </c>
      <c r="E21" s="93"/>
      <c r="F21" s="45"/>
      <c r="G21" s="16" t="s">
        <v>111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95" t="s">
        <v>109</v>
      </c>
      <c r="W21" s="11"/>
      <c r="X21" s="11" t="s">
        <v>110</v>
      </c>
      <c r="Y21" s="109">
        <v>0</v>
      </c>
      <c r="Z21" s="109">
        <v>36.350999999999999</v>
      </c>
      <c r="AA21" s="109">
        <v>3.4770000000000003</v>
      </c>
      <c r="AB21" s="109">
        <v>2.2510000000000003</v>
      </c>
      <c r="AC21" s="109">
        <v>1.6719999999999999</v>
      </c>
      <c r="AD21" s="109">
        <v>4.6370000000000005</v>
      </c>
      <c r="AE21" s="109">
        <v>3.2800000000000002</v>
      </c>
      <c r="AF21" s="109">
        <v>2.71</v>
      </c>
      <c r="AG21" s="109">
        <v>0</v>
      </c>
      <c r="AH21" s="109">
        <v>0</v>
      </c>
      <c r="AI21" s="109">
        <v>0.69799999999999995</v>
      </c>
      <c r="AJ21" s="109">
        <v>1</v>
      </c>
      <c r="AK21" s="109">
        <v>0.7</v>
      </c>
      <c r="AL21" s="109">
        <v>0</v>
      </c>
      <c r="AM21" s="109">
        <v>0.32</v>
      </c>
      <c r="AN21" s="109">
        <v>0.9</v>
      </c>
      <c r="AO21" s="109">
        <v>0.91999999999999993</v>
      </c>
      <c r="AP21" s="109">
        <v>0</v>
      </c>
      <c r="AQ21" s="111">
        <f>SUM(AL21:AP21)</f>
        <v>2.1399999999999997</v>
      </c>
      <c r="AR21" s="45"/>
    </row>
    <row r="22" spans="1:44" ht="14.25" customHeight="1">
      <c r="A22" s="45"/>
      <c r="B22" s="45"/>
      <c r="C22" s="45"/>
      <c r="D22" s="86" t="s">
        <v>35</v>
      </c>
      <c r="E22" s="93"/>
      <c r="F22" s="45"/>
      <c r="G22" s="16" t="s">
        <v>112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95" t="s">
        <v>109</v>
      </c>
      <c r="W22" s="11"/>
      <c r="X22" s="11" t="s">
        <v>110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15</v>
      </c>
      <c r="AK22" s="109">
        <v>0</v>
      </c>
      <c r="AL22" s="109">
        <v>1</v>
      </c>
      <c r="AM22" s="109">
        <v>1</v>
      </c>
      <c r="AN22" s="109">
        <v>1</v>
      </c>
      <c r="AO22" s="109">
        <v>1</v>
      </c>
      <c r="AP22" s="109">
        <v>49.948999999999998</v>
      </c>
      <c r="AQ22" s="111">
        <f>SUM(AL22:AP22)</f>
        <v>53.948999999999998</v>
      </c>
      <c r="AR22" s="45"/>
    </row>
    <row r="23" spans="1:44" ht="14.25" customHeight="1">
      <c r="A23" s="45"/>
      <c r="B23" s="45"/>
      <c r="C23" s="45"/>
      <c r="D23" s="86" t="s">
        <v>35</v>
      </c>
      <c r="E23" s="93"/>
      <c r="F23" s="45"/>
      <c r="G23" s="16" t="s">
        <v>113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95" t="s">
        <v>109</v>
      </c>
      <c r="W23" s="11"/>
      <c r="X23" s="11" t="s">
        <v>110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0.3</v>
      </c>
      <c r="AK23" s="109">
        <v>0.3</v>
      </c>
      <c r="AL23" s="109">
        <v>0</v>
      </c>
      <c r="AM23" s="109">
        <v>0</v>
      </c>
      <c r="AN23" s="109">
        <v>0</v>
      </c>
      <c r="AO23" s="109">
        <v>0</v>
      </c>
      <c r="AP23" s="109">
        <v>0</v>
      </c>
      <c r="AQ23" s="111">
        <f>SUM(AL23:AP23)</f>
        <v>0</v>
      </c>
      <c r="AR23" s="45"/>
    </row>
    <row r="24" spans="1:44" ht="14.25" customHeight="1">
      <c r="A24" s="45"/>
      <c r="B24" s="45"/>
      <c r="C24" s="45"/>
      <c r="D24" s="86" t="s">
        <v>35</v>
      </c>
      <c r="E24" s="93"/>
      <c r="F24" s="45"/>
      <c r="G24" s="16" t="s">
        <v>114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95" t="s">
        <v>109</v>
      </c>
      <c r="W24" s="11"/>
      <c r="X24" s="11" t="s">
        <v>110</v>
      </c>
      <c r="Y24" s="109">
        <v>0</v>
      </c>
      <c r="Z24" s="109">
        <v>0</v>
      </c>
      <c r="AA24" s="109">
        <v>0</v>
      </c>
      <c r="AB24" s="109">
        <v>0.45</v>
      </c>
      <c r="AC24" s="109">
        <v>0</v>
      </c>
      <c r="AD24" s="109">
        <v>0</v>
      </c>
      <c r="AE24" s="109">
        <v>2.4900000000000002</v>
      </c>
      <c r="AF24" s="109">
        <v>2.4900000000000002</v>
      </c>
      <c r="AG24" s="109">
        <v>0.17399999999999999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09">
        <v>0</v>
      </c>
      <c r="AO24" s="109">
        <v>0</v>
      </c>
      <c r="AP24" s="109">
        <v>0</v>
      </c>
      <c r="AQ24" s="111">
        <f>SUM(AL24:AP24)</f>
        <v>0</v>
      </c>
      <c r="AR24" s="45"/>
    </row>
    <row r="25" spans="1:44" ht="14.25" customHeight="1">
      <c r="A25" s="45"/>
      <c r="B25" s="45"/>
      <c r="C25" s="45"/>
      <c r="D25" s="93"/>
      <c r="E25" s="93"/>
      <c r="F25" s="45"/>
      <c r="G25" s="94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89"/>
      <c r="Z25" s="89"/>
      <c r="AA25" s="90"/>
      <c r="AB25" s="89"/>
      <c r="AC25" s="89"/>
      <c r="AD25" s="90"/>
      <c r="AE25" s="91"/>
      <c r="AF25" s="92"/>
      <c r="AG25" s="89"/>
      <c r="AH25" s="89"/>
      <c r="AI25" s="90"/>
      <c r="AJ25" s="91"/>
      <c r="AK25" s="92"/>
      <c r="AL25" s="89"/>
      <c r="AM25" s="89"/>
      <c r="AN25" s="90"/>
      <c r="AO25" s="91"/>
      <c r="AP25" s="92"/>
      <c r="AQ25" s="92"/>
      <c r="AR25" s="45"/>
    </row>
    <row r="26" spans="1:44">
      <c r="A26" s="85"/>
      <c r="B26" s="85"/>
      <c r="D26" s="38" t="s">
        <v>115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</row>
    <row r="27" spans="1:44">
      <c r="A27" s="85"/>
      <c r="B27" s="85"/>
      <c r="C27" s="85"/>
      <c r="D27" s="85"/>
      <c r="E27" s="85"/>
      <c r="F27" s="85"/>
      <c r="G27" s="81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9"/>
      <c r="Z27" s="89"/>
      <c r="AA27" s="90"/>
      <c r="AB27" s="89"/>
      <c r="AC27" s="89"/>
      <c r="AD27" s="90"/>
      <c r="AE27" s="91"/>
      <c r="AF27" s="92"/>
      <c r="AG27" s="89"/>
      <c r="AH27" s="89"/>
      <c r="AI27" s="90"/>
      <c r="AJ27" s="91"/>
      <c r="AK27" s="92"/>
      <c r="AL27" s="89"/>
      <c r="AM27" s="89"/>
      <c r="AN27" s="90"/>
      <c r="AO27" s="91"/>
      <c r="AP27" s="92"/>
      <c r="AQ27" s="92"/>
      <c r="AR27" s="88"/>
    </row>
    <row r="28" spans="1:44">
      <c r="D28" s="86" t="s">
        <v>35</v>
      </c>
      <c r="G28" s="16" t="s">
        <v>116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95" t="s">
        <v>117</v>
      </c>
      <c r="W28" s="81"/>
      <c r="X28" s="81" t="s">
        <v>110</v>
      </c>
      <c r="Y28" s="109">
        <v>11.31808</v>
      </c>
      <c r="Z28" s="109">
        <v>13.440419999999998</v>
      </c>
      <c r="AA28" s="109">
        <v>9.82315</v>
      </c>
      <c r="AB28" s="109">
        <v>12.604220000000002</v>
      </c>
      <c r="AC28" s="109">
        <v>17.505200000000002</v>
      </c>
      <c r="AD28" s="109">
        <v>22.7956</v>
      </c>
      <c r="AE28" s="109">
        <v>18.886200000000002</v>
      </c>
      <c r="AF28" s="109">
        <v>18.353099999999998</v>
      </c>
      <c r="AG28" s="109">
        <v>15.4168</v>
      </c>
      <c r="AH28" s="109">
        <v>14.936100000000001</v>
      </c>
      <c r="AI28" s="109">
        <v>9.9846000000000004</v>
      </c>
      <c r="AJ28" s="109">
        <v>22.799999999999997</v>
      </c>
      <c r="AK28" s="109">
        <v>22.799999999999997</v>
      </c>
      <c r="AL28" s="109">
        <v>10</v>
      </c>
      <c r="AM28" s="109">
        <v>10</v>
      </c>
      <c r="AN28" s="109">
        <v>10</v>
      </c>
      <c r="AO28" s="109">
        <v>10</v>
      </c>
      <c r="AP28" s="109">
        <v>10</v>
      </c>
      <c r="AQ28" s="111">
        <f>SUM(AL28:AP28)</f>
        <v>50</v>
      </c>
    </row>
    <row r="29" spans="1:44">
      <c r="D29" s="86" t="s">
        <v>35</v>
      </c>
      <c r="G29" s="16" t="s">
        <v>118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95" t="s">
        <v>119</v>
      </c>
      <c r="W29" s="81"/>
      <c r="X29" s="81" t="s">
        <v>120</v>
      </c>
      <c r="Y29" s="109">
        <v>0</v>
      </c>
      <c r="Z29" s="109">
        <v>0</v>
      </c>
      <c r="AA29" s="109">
        <v>4</v>
      </c>
      <c r="AB29" s="109">
        <v>0</v>
      </c>
      <c r="AC29" s="109">
        <v>1</v>
      </c>
      <c r="AD29" s="109">
        <v>1</v>
      </c>
      <c r="AE29" s="109">
        <v>1</v>
      </c>
      <c r="AF29" s="109">
        <v>0</v>
      </c>
      <c r="AG29" s="109">
        <v>0</v>
      </c>
      <c r="AH29" s="109">
        <v>0</v>
      </c>
      <c r="AI29" s="109">
        <v>0</v>
      </c>
      <c r="AJ29" s="109">
        <v>3</v>
      </c>
      <c r="AK29" s="109">
        <v>3</v>
      </c>
      <c r="AL29" s="109">
        <v>0</v>
      </c>
      <c r="AM29" s="109">
        <v>0</v>
      </c>
      <c r="AN29" s="109">
        <v>0</v>
      </c>
      <c r="AO29" s="109">
        <v>0</v>
      </c>
      <c r="AP29" s="109">
        <v>0</v>
      </c>
      <c r="AQ29" s="111">
        <f>SUM(AL29:AP29)</f>
        <v>0</v>
      </c>
    </row>
    <row r="30" spans="1:44">
      <c r="D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43"/>
    </row>
    <row r="31" spans="1:44">
      <c r="A31" s="97"/>
      <c r="B31" s="97"/>
      <c r="D31" s="38" t="s">
        <v>65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</row>
    <row r="32" spans="1:44">
      <c r="A32" s="97"/>
      <c r="B32" s="97"/>
      <c r="C32" s="97"/>
      <c r="D32" s="97"/>
      <c r="E32" s="97"/>
      <c r="F32" s="98"/>
      <c r="G32" s="99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100"/>
      <c r="Z32" s="100"/>
      <c r="AA32" s="90"/>
      <c r="AB32" s="100"/>
      <c r="AC32" s="100"/>
      <c r="AD32" s="90"/>
      <c r="AE32" s="101"/>
      <c r="AF32" s="102"/>
      <c r="AG32" s="100"/>
      <c r="AH32" s="100"/>
      <c r="AI32" s="90"/>
      <c r="AJ32" s="101"/>
      <c r="AK32" s="102"/>
      <c r="AL32" s="100"/>
      <c r="AM32" s="100"/>
      <c r="AN32" s="90"/>
      <c r="AO32" s="101"/>
      <c r="AP32" s="102"/>
      <c r="AQ32" s="102"/>
    </row>
    <row r="33" spans="1:44">
      <c r="A33" s="97"/>
      <c r="B33" s="97"/>
      <c r="C33" s="97"/>
      <c r="D33" s="86" t="s">
        <v>35</v>
      </c>
      <c r="G33" s="98" t="s">
        <v>121</v>
      </c>
      <c r="H33" s="99"/>
      <c r="I33" s="99"/>
      <c r="J33" s="99"/>
      <c r="K33" s="99"/>
      <c r="L33" s="99"/>
      <c r="M33" s="99"/>
      <c r="N33" s="99"/>
      <c r="O33" s="97" t="s">
        <v>122</v>
      </c>
      <c r="P33" s="99"/>
      <c r="Q33" s="99"/>
      <c r="R33" s="99"/>
      <c r="S33" s="99"/>
      <c r="T33" s="99"/>
      <c r="U33" s="99"/>
      <c r="V33" s="95" t="s">
        <v>109</v>
      </c>
      <c r="W33" s="99"/>
      <c r="X33" s="99" t="s">
        <v>104</v>
      </c>
      <c r="Y33" s="109">
        <v>38</v>
      </c>
      <c r="Z33" s="109">
        <v>0</v>
      </c>
      <c r="AA33" s="109">
        <v>48</v>
      </c>
      <c r="AB33" s="109">
        <v>34</v>
      </c>
      <c r="AC33" s="109">
        <v>41</v>
      </c>
      <c r="AD33" s="109">
        <v>37</v>
      </c>
      <c r="AE33" s="109">
        <v>57</v>
      </c>
      <c r="AF33" s="109">
        <v>63</v>
      </c>
      <c r="AG33" s="109">
        <v>44</v>
      </c>
      <c r="AH33" s="109">
        <v>23</v>
      </c>
      <c r="AI33" s="109">
        <v>38</v>
      </c>
      <c r="AJ33" s="109">
        <v>26</v>
      </c>
      <c r="AK33" s="109">
        <v>13</v>
      </c>
      <c r="AL33" s="109">
        <v>25</v>
      </c>
      <c r="AM33" s="109">
        <v>25</v>
      </c>
      <c r="AN33" s="109">
        <v>25</v>
      </c>
      <c r="AO33" s="109">
        <v>25</v>
      </c>
      <c r="AP33" s="109">
        <v>25</v>
      </c>
      <c r="AQ33" s="111">
        <f>SUM(AL33:AP33)</f>
        <v>125</v>
      </c>
    </row>
    <row r="34" spans="1:44">
      <c r="A34" s="97"/>
      <c r="B34" s="97"/>
      <c r="C34" s="97"/>
      <c r="D34" s="86" t="s">
        <v>35</v>
      </c>
      <c r="G34" s="98" t="s">
        <v>123</v>
      </c>
      <c r="H34" s="99"/>
      <c r="I34" s="99"/>
      <c r="J34" s="99"/>
      <c r="K34" s="99"/>
      <c r="L34" s="99"/>
      <c r="M34" s="99"/>
      <c r="N34" s="99"/>
      <c r="O34" s="97" t="s">
        <v>122</v>
      </c>
      <c r="P34" s="99"/>
      <c r="Q34" s="99"/>
      <c r="R34" s="99"/>
      <c r="S34" s="99"/>
      <c r="T34" s="99"/>
      <c r="U34" s="99"/>
      <c r="V34" s="95" t="s">
        <v>109</v>
      </c>
      <c r="W34" s="99"/>
      <c r="X34" s="99" t="s">
        <v>104</v>
      </c>
      <c r="Y34" s="109">
        <v>0</v>
      </c>
      <c r="Z34" s="109">
        <v>33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12</v>
      </c>
      <c r="AH34" s="109">
        <v>11</v>
      </c>
      <c r="AI34" s="109">
        <v>5</v>
      </c>
      <c r="AJ34" s="109">
        <v>12</v>
      </c>
      <c r="AK34" s="109">
        <v>12</v>
      </c>
      <c r="AL34" s="109">
        <v>17</v>
      </c>
      <c r="AM34" s="109">
        <v>17</v>
      </c>
      <c r="AN34" s="109">
        <v>17</v>
      </c>
      <c r="AO34" s="109">
        <v>17</v>
      </c>
      <c r="AP34" s="109">
        <v>17</v>
      </c>
      <c r="AQ34" s="111">
        <f>SUM(AL34:AP34)</f>
        <v>85</v>
      </c>
    </row>
    <row r="35" spans="1:44">
      <c r="A35" s="97"/>
      <c r="B35" s="97"/>
      <c r="C35" s="97"/>
      <c r="D35" s="86" t="s">
        <v>35</v>
      </c>
      <c r="G35" s="98" t="s">
        <v>124</v>
      </c>
      <c r="H35" s="99"/>
      <c r="I35" s="99"/>
      <c r="J35" s="99"/>
      <c r="K35" s="99"/>
      <c r="L35" s="99"/>
      <c r="M35" s="99"/>
      <c r="N35" s="99"/>
      <c r="O35" s="97" t="s">
        <v>122</v>
      </c>
      <c r="P35" s="99"/>
      <c r="Q35" s="99"/>
      <c r="R35" s="99"/>
      <c r="S35" s="99"/>
      <c r="T35" s="99"/>
      <c r="U35" s="99"/>
      <c r="V35" s="95" t="s">
        <v>109</v>
      </c>
      <c r="W35" s="99"/>
      <c r="X35" s="99" t="s">
        <v>104</v>
      </c>
      <c r="Y35" s="109">
        <v>35</v>
      </c>
      <c r="Z35" s="109">
        <v>33</v>
      </c>
      <c r="AA35" s="109">
        <v>35</v>
      </c>
      <c r="AB35" s="109">
        <v>24</v>
      </c>
      <c r="AC35" s="109">
        <v>16</v>
      </c>
      <c r="AD35" s="109">
        <v>14</v>
      </c>
      <c r="AE35" s="109">
        <v>22</v>
      </c>
      <c r="AF35" s="109">
        <v>13</v>
      </c>
      <c r="AG35" s="109">
        <v>14</v>
      </c>
      <c r="AH35" s="109">
        <v>14</v>
      </c>
      <c r="AI35" s="109">
        <v>20</v>
      </c>
      <c r="AJ35" s="109">
        <v>8</v>
      </c>
      <c r="AK35" s="109">
        <v>3</v>
      </c>
      <c r="AL35" s="109">
        <v>16</v>
      </c>
      <c r="AM35" s="109">
        <v>19</v>
      </c>
      <c r="AN35" s="109">
        <v>16</v>
      </c>
      <c r="AO35" s="109">
        <v>16</v>
      </c>
      <c r="AP35" s="109">
        <v>16</v>
      </c>
      <c r="AQ35" s="111">
        <f>SUM(AL35:AP35)</f>
        <v>83</v>
      </c>
    </row>
    <row r="36" spans="1:44">
      <c r="A36" s="97"/>
      <c r="B36" s="97"/>
      <c r="C36" s="97"/>
      <c r="D36" s="86" t="s">
        <v>35</v>
      </c>
      <c r="G36" s="98" t="s">
        <v>125</v>
      </c>
      <c r="H36" s="99"/>
      <c r="I36" s="99"/>
      <c r="J36" s="99"/>
      <c r="K36" s="99"/>
      <c r="L36" s="99"/>
      <c r="M36" s="99"/>
      <c r="N36" s="99"/>
      <c r="O36" s="97" t="s">
        <v>122</v>
      </c>
      <c r="P36" s="99"/>
      <c r="Q36" s="99"/>
      <c r="R36" s="99"/>
      <c r="S36" s="99"/>
      <c r="T36" s="99"/>
      <c r="U36" s="99"/>
      <c r="V36" s="95" t="s">
        <v>109</v>
      </c>
      <c r="W36" s="99"/>
      <c r="X36" s="99" t="s">
        <v>104</v>
      </c>
      <c r="Y36" s="109">
        <v>0</v>
      </c>
      <c r="Z36" s="109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1</v>
      </c>
      <c r="AF36" s="109">
        <v>0</v>
      </c>
      <c r="AG36" s="109">
        <v>2</v>
      </c>
      <c r="AH36" s="109">
        <v>1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09">
        <v>0</v>
      </c>
      <c r="AO36" s="109">
        <v>0</v>
      </c>
      <c r="AP36" s="109">
        <v>0</v>
      </c>
      <c r="AQ36" s="111">
        <f>SUM(AL36:AP36)</f>
        <v>0</v>
      </c>
    </row>
    <row r="37" spans="1:44">
      <c r="A37" s="97"/>
      <c r="B37" s="97"/>
      <c r="C37" s="97"/>
      <c r="D37" s="86" t="s">
        <v>35</v>
      </c>
      <c r="G37" s="76" t="s">
        <v>124</v>
      </c>
      <c r="H37" s="99"/>
      <c r="I37" s="99"/>
      <c r="J37" s="99"/>
      <c r="K37" s="99"/>
      <c r="L37" s="99"/>
      <c r="M37" s="99"/>
      <c r="N37" s="99"/>
      <c r="O37" s="97" t="s">
        <v>126</v>
      </c>
      <c r="P37" s="99"/>
      <c r="Q37" s="99"/>
      <c r="R37" s="99"/>
      <c r="S37" s="99"/>
      <c r="T37" s="99"/>
      <c r="U37" s="99"/>
      <c r="V37" s="95" t="s">
        <v>109</v>
      </c>
      <c r="W37" s="99"/>
      <c r="X37" s="99" t="s">
        <v>104</v>
      </c>
      <c r="Y37" s="109">
        <v>21</v>
      </c>
      <c r="Z37" s="109">
        <v>24</v>
      </c>
      <c r="AA37" s="109">
        <v>40</v>
      </c>
      <c r="AB37" s="109">
        <v>107</v>
      </c>
      <c r="AC37" s="109">
        <v>0</v>
      </c>
      <c r="AD37" s="109">
        <v>36</v>
      </c>
      <c r="AE37" s="109">
        <v>604</v>
      </c>
      <c r="AF37" s="109">
        <v>443</v>
      </c>
      <c r="AG37" s="109">
        <v>52</v>
      </c>
      <c r="AH37" s="109">
        <v>29</v>
      </c>
      <c r="AI37" s="109">
        <v>74</v>
      </c>
      <c r="AJ37" s="109">
        <v>70</v>
      </c>
      <c r="AK37" s="109">
        <v>70</v>
      </c>
      <c r="AL37" s="109">
        <v>95</v>
      </c>
      <c r="AM37" s="109">
        <v>95</v>
      </c>
      <c r="AN37" s="109">
        <v>95</v>
      </c>
      <c r="AO37" s="109">
        <v>95</v>
      </c>
      <c r="AP37" s="109">
        <v>95</v>
      </c>
      <c r="AQ37" s="111">
        <f>SUM(AL37:AP37)</f>
        <v>475</v>
      </c>
    </row>
    <row r="38" spans="1:44">
      <c r="D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</row>
    <row r="39" spans="1:44">
      <c r="A39" s="85"/>
      <c r="B39" s="85"/>
      <c r="D39" s="38" t="s">
        <v>127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</row>
    <row r="40" spans="1:44" ht="14.25" customHeight="1">
      <c r="A40" s="45"/>
      <c r="B40" s="45"/>
      <c r="C40" s="103"/>
      <c r="D40" s="93"/>
      <c r="E40" s="93"/>
      <c r="F40" s="93"/>
      <c r="G40" s="94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89"/>
      <c r="Z40" s="89"/>
      <c r="AA40" s="90"/>
      <c r="AB40" s="89"/>
      <c r="AC40" s="89"/>
      <c r="AD40" s="90"/>
      <c r="AE40" s="91"/>
      <c r="AF40" s="92"/>
      <c r="AG40" s="89"/>
      <c r="AH40" s="89"/>
      <c r="AI40" s="90"/>
      <c r="AJ40" s="91"/>
      <c r="AK40" s="92"/>
      <c r="AL40" s="89"/>
      <c r="AM40" s="89"/>
      <c r="AN40" s="90"/>
      <c r="AO40" s="91"/>
      <c r="AP40" s="92"/>
      <c r="AQ40" s="92"/>
      <c r="AR40" s="45"/>
    </row>
    <row r="41" spans="1:44" ht="14.25" customHeight="1">
      <c r="A41" s="45"/>
      <c r="B41" s="45"/>
      <c r="C41" s="103"/>
      <c r="D41" s="104" t="s">
        <v>35</v>
      </c>
      <c r="E41" s="93"/>
      <c r="F41" s="93"/>
      <c r="G41" s="105" t="s">
        <v>128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106" t="s">
        <v>109</v>
      </c>
      <c r="W41" s="93"/>
      <c r="X41" s="104" t="s">
        <v>110</v>
      </c>
      <c r="Y41" s="107">
        <v>51.000709999999955</v>
      </c>
      <c r="Z41" s="107">
        <v>53.729009999999995</v>
      </c>
      <c r="AA41" s="107">
        <v>52.947870000000016</v>
      </c>
      <c r="AB41" s="107">
        <v>57.084500000000006</v>
      </c>
      <c r="AC41" s="107">
        <v>44.642430000000012</v>
      </c>
      <c r="AD41" s="107">
        <v>44.949999999999996</v>
      </c>
      <c r="AE41" s="107">
        <v>50.451300000000053</v>
      </c>
      <c r="AF41" s="107">
        <v>39.04</v>
      </c>
      <c r="AG41" s="107">
        <v>29.89520000000001</v>
      </c>
      <c r="AH41" s="107">
        <v>27.156499999999987</v>
      </c>
      <c r="AI41" s="107">
        <v>18.03501</v>
      </c>
      <c r="AJ41" s="107">
        <v>13</v>
      </c>
      <c r="AK41" s="107">
        <v>17.5</v>
      </c>
      <c r="AL41" s="107">
        <v>13</v>
      </c>
      <c r="AM41" s="107">
        <v>9.4</v>
      </c>
      <c r="AN41" s="107">
        <v>7.5</v>
      </c>
      <c r="AO41" s="107">
        <v>6.4</v>
      </c>
      <c r="AP41" s="107">
        <v>5.8000000000000007</v>
      </c>
      <c r="AQ41" s="111">
        <f>SUM(AL41:AP41)</f>
        <v>42.099999999999994</v>
      </c>
      <c r="AR41" s="45"/>
    </row>
    <row r="42" spans="1:44" ht="14.25" customHeight="1">
      <c r="A42" s="45"/>
      <c r="B42" s="45"/>
      <c r="C42" s="45"/>
      <c r="D42" s="86" t="s">
        <v>35</v>
      </c>
      <c r="E42" s="93"/>
      <c r="F42" s="45"/>
      <c r="G42" s="16" t="s">
        <v>129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 t="s">
        <v>130</v>
      </c>
      <c r="W42" s="81"/>
      <c r="X42" s="81" t="s">
        <v>104</v>
      </c>
      <c r="Y42" s="110">
        <v>11498</v>
      </c>
      <c r="Z42" s="110">
        <v>11294</v>
      </c>
      <c r="AA42" s="110">
        <v>11640</v>
      </c>
      <c r="AB42" s="110">
        <v>11933</v>
      </c>
      <c r="AC42" s="110">
        <v>11074</v>
      </c>
      <c r="AD42" s="110">
        <v>10857</v>
      </c>
      <c r="AE42" s="110">
        <v>10227</v>
      </c>
      <c r="AF42" s="110">
        <v>8948</v>
      </c>
      <c r="AG42" s="110">
        <v>8232</v>
      </c>
      <c r="AH42" s="110">
        <v>5623</v>
      </c>
      <c r="AI42" s="110">
        <v>4273</v>
      </c>
      <c r="AJ42" s="110">
        <v>3635</v>
      </c>
      <c r="AK42" s="110">
        <v>3089</v>
      </c>
      <c r="AL42" s="110">
        <v>2297</v>
      </c>
      <c r="AM42" s="110">
        <v>1648</v>
      </c>
      <c r="AN42" s="110">
        <v>1248</v>
      </c>
      <c r="AO42" s="110">
        <v>985</v>
      </c>
      <c r="AP42" s="110">
        <v>798</v>
      </c>
      <c r="AQ42" s="111">
        <f t="shared" ref="AQ42:AQ44" si="0">SUM(AL42:AP42)</f>
        <v>6976</v>
      </c>
      <c r="AR42" s="45"/>
    </row>
    <row r="43" spans="1:44" ht="14.25" customHeight="1">
      <c r="A43" s="45"/>
      <c r="B43" s="45"/>
      <c r="C43" s="45"/>
      <c r="D43" s="86" t="s">
        <v>35</v>
      </c>
      <c r="E43" s="93"/>
      <c r="F43" s="45"/>
      <c r="G43" s="16" t="s">
        <v>131</v>
      </c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105" t="s">
        <v>130</v>
      </c>
      <c r="W43" s="81"/>
      <c r="X43" s="81" t="s">
        <v>104</v>
      </c>
      <c r="Y43" s="109">
        <v>2632</v>
      </c>
      <c r="Z43" s="109">
        <v>1661</v>
      </c>
      <c r="AA43" s="109">
        <v>1559</v>
      </c>
      <c r="AB43" s="109">
        <v>1596</v>
      </c>
      <c r="AC43" s="109">
        <v>1051</v>
      </c>
      <c r="AD43" s="109">
        <v>1083</v>
      </c>
      <c r="AE43" s="109">
        <v>1091</v>
      </c>
      <c r="AF43" s="109">
        <v>1192</v>
      </c>
      <c r="AG43" s="109">
        <v>1177</v>
      </c>
      <c r="AH43" s="109">
        <v>245</v>
      </c>
      <c r="AI43" s="109">
        <v>63</v>
      </c>
      <c r="AJ43" s="109">
        <v>56</v>
      </c>
      <c r="AK43" s="109">
        <v>47</v>
      </c>
      <c r="AL43" s="109">
        <v>0</v>
      </c>
      <c r="AM43" s="109">
        <v>0</v>
      </c>
      <c r="AN43" s="109">
        <v>0</v>
      </c>
      <c r="AO43" s="109">
        <v>0</v>
      </c>
      <c r="AP43" s="109">
        <v>0</v>
      </c>
      <c r="AQ43" s="111">
        <f t="shared" si="0"/>
        <v>0</v>
      </c>
      <c r="AR43" s="45"/>
    </row>
    <row r="44" spans="1:44" ht="14.25" customHeight="1">
      <c r="A44" s="45"/>
      <c r="B44" s="45"/>
      <c r="C44" s="45"/>
      <c r="D44" s="86" t="s">
        <v>35</v>
      </c>
      <c r="E44" s="93"/>
      <c r="F44" s="45"/>
      <c r="G44" s="16" t="s">
        <v>132</v>
      </c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105" t="s">
        <v>130</v>
      </c>
      <c r="W44" s="81"/>
      <c r="X44" s="81" t="s">
        <v>104</v>
      </c>
      <c r="Y44" s="110">
        <v>6</v>
      </c>
      <c r="Z44" s="110">
        <v>8</v>
      </c>
      <c r="AA44" s="110">
        <v>7</v>
      </c>
      <c r="AB44" s="110">
        <v>5</v>
      </c>
      <c r="AC44" s="110">
        <v>4</v>
      </c>
      <c r="AD44" s="110">
        <v>5</v>
      </c>
      <c r="AE44" s="110">
        <v>7</v>
      </c>
      <c r="AF44" s="110">
        <v>3</v>
      </c>
      <c r="AG44" s="110">
        <v>5</v>
      </c>
      <c r="AH44" s="110">
        <v>3</v>
      </c>
      <c r="AI44" s="110">
        <v>4</v>
      </c>
      <c r="AJ44" s="110">
        <v>4</v>
      </c>
      <c r="AK44" s="110">
        <v>4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1">
        <f t="shared" si="0"/>
        <v>0</v>
      </c>
      <c r="AR44" s="45"/>
    </row>
    <row r="45" spans="1:44" ht="14.25" customHeight="1">
      <c r="A45" s="45"/>
      <c r="B45" s="45"/>
      <c r="C45" s="45"/>
      <c r="D45" s="86" t="s">
        <v>35</v>
      </c>
      <c r="E45" s="93"/>
      <c r="F45" s="45"/>
      <c r="G45" s="16" t="s">
        <v>133</v>
      </c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105" t="s">
        <v>130</v>
      </c>
      <c r="W45" s="81"/>
      <c r="X45" s="81" t="s">
        <v>104</v>
      </c>
      <c r="Y45" s="110">
        <v>9</v>
      </c>
      <c r="Z45" s="110">
        <v>4</v>
      </c>
      <c r="AA45" s="110">
        <v>10</v>
      </c>
      <c r="AB45" s="110">
        <v>12</v>
      </c>
      <c r="AC45" s="110">
        <v>6</v>
      </c>
      <c r="AD45" s="110">
        <v>0</v>
      </c>
      <c r="AE45" s="110">
        <v>42</v>
      </c>
      <c r="AF45" s="110">
        <v>0</v>
      </c>
      <c r="AG45" s="110">
        <v>15</v>
      </c>
      <c r="AH45" s="110">
        <v>20</v>
      </c>
      <c r="AI45" s="110">
        <v>13</v>
      </c>
      <c r="AJ45" s="110">
        <v>0</v>
      </c>
      <c r="AK45" s="110">
        <v>0</v>
      </c>
      <c r="AL45" s="110">
        <v>0</v>
      </c>
      <c r="AM45" s="110">
        <v>0</v>
      </c>
      <c r="AN45" s="110">
        <v>0</v>
      </c>
      <c r="AO45" s="110">
        <v>0</v>
      </c>
      <c r="AP45" s="110">
        <v>0</v>
      </c>
      <c r="AQ45" s="111">
        <f>SUM(AL45:AP45)</f>
        <v>0</v>
      </c>
      <c r="AR45" s="45"/>
    </row>
    <row r="46" spans="1:44" ht="14.25" customHeight="1">
      <c r="A46" s="45"/>
      <c r="B46" s="45"/>
      <c r="C46" s="45"/>
      <c r="D46" s="86" t="s">
        <v>35</v>
      </c>
      <c r="E46" s="93"/>
      <c r="F46" s="45"/>
      <c r="G46" s="16" t="s">
        <v>134</v>
      </c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105" t="s">
        <v>130</v>
      </c>
      <c r="W46" s="81"/>
      <c r="X46" s="81" t="s">
        <v>104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14860</v>
      </c>
      <c r="AH46" s="110">
        <v>10558</v>
      </c>
      <c r="AI46" s="110">
        <v>4430</v>
      </c>
      <c r="AJ46" s="110">
        <v>3766</v>
      </c>
      <c r="AK46" s="110">
        <v>3200</v>
      </c>
      <c r="AL46" s="110">
        <v>2437</v>
      </c>
      <c r="AM46" s="110">
        <v>2072</v>
      </c>
      <c r="AN46" s="110">
        <v>1760</v>
      </c>
      <c r="AO46" s="110">
        <v>1497</v>
      </c>
      <c r="AP46" s="110">
        <v>1272</v>
      </c>
      <c r="AQ46" s="111">
        <f>SUM(AL46:AP46)</f>
        <v>9038</v>
      </c>
      <c r="AR46" s="45"/>
    </row>
    <row r="47" spans="1:44" ht="14.25" customHeight="1">
      <c r="A47" s="45"/>
      <c r="B47" s="45"/>
      <c r="C47" s="45"/>
      <c r="D47" s="93"/>
      <c r="E47" s="93"/>
      <c r="F47" s="45"/>
      <c r="G47" s="94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89"/>
      <c r="Z47" s="89"/>
      <c r="AA47" s="90"/>
      <c r="AB47" s="89"/>
      <c r="AC47" s="89"/>
      <c r="AD47" s="90"/>
      <c r="AE47" s="91"/>
      <c r="AF47" s="92"/>
      <c r="AG47" s="89"/>
      <c r="AH47" s="89"/>
      <c r="AI47" s="90"/>
      <c r="AJ47" s="91"/>
      <c r="AK47" s="92"/>
      <c r="AL47" s="89"/>
      <c r="AM47" s="89"/>
      <c r="AN47" s="90"/>
      <c r="AO47" s="91"/>
      <c r="AP47" s="92"/>
      <c r="AQ47" s="92"/>
      <c r="AR47" s="45"/>
    </row>
    <row r="48" spans="1:44" ht="18.75">
      <c r="C48" s="35" t="s">
        <v>135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</row>
    <row r="49" spans="1:44">
      <c r="A49" s="45"/>
      <c r="B49" s="45"/>
      <c r="C49" s="45"/>
      <c r="D49" s="93"/>
      <c r="E49" s="93"/>
      <c r="F49" s="45"/>
      <c r="G49" s="94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89"/>
      <c r="Z49" s="89"/>
      <c r="AA49" s="90"/>
      <c r="AB49" s="89"/>
      <c r="AC49" s="89"/>
      <c r="AD49" s="90"/>
      <c r="AE49" s="91"/>
      <c r="AF49" s="92"/>
      <c r="AG49" s="89"/>
      <c r="AH49" s="89"/>
      <c r="AI49" s="90"/>
      <c r="AJ49" s="91"/>
      <c r="AK49" s="92"/>
      <c r="AL49" s="89"/>
      <c r="AM49" s="89"/>
      <c r="AN49" s="90"/>
      <c r="AO49" s="91"/>
      <c r="AP49" s="92"/>
      <c r="AQ49" s="92"/>
      <c r="AR49" s="45"/>
    </row>
    <row r="50" spans="1:44">
      <c r="A50" s="45"/>
      <c r="B50" s="45"/>
      <c r="C50" s="45"/>
      <c r="D50" s="86" t="s">
        <v>36</v>
      </c>
      <c r="E50" s="93"/>
      <c r="F50" s="45"/>
      <c r="G50" s="16" t="s">
        <v>136</v>
      </c>
      <c r="H50" s="16" t="s">
        <v>137</v>
      </c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1" t="s">
        <v>103</v>
      </c>
      <c r="W50" s="86"/>
      <c r="X50" s="86" t="s">
        <v>110</v>
      </c>
      <c r="Y50" s="109">
        <v>6.034250000000001</v>
      </c>
      <c r="Z50" s="109">
        <v>6.7144999999999992</v>
      </c>
      <c r="AA50" s="109">
        <v>8.3992999999999967</v>
      </c>
      <c r="AB50" s="109">
        <v>7.0490000000000013</v>
      </c>
      <c r="AC50" s="109">
        <v>4.9772000000000007</v>
      </c>
      <c r="AD50" s="109">
        <v>6.8209999999999988</v>
      </c>
      <c r="AE50" s="109">
        <v>4.9139999999999988</v>
      </c>
      <c r="AF50" s="109">
        <v>2.3784999999999994</v>
      </c>
      <c r="AG50" s="109">
        <v>4.1251999999999995</v>
      </c>
      <c r="AH50" s="109">
        <v>3.4883999999999995</v>
      </c>
      <c r="AI50" s="109">
        <v>5.6484999999999967</v>
      </c>
      <c r="AJ50" s="109">
        <v>2.5401252058565285</v>
      </c>
      <c r="AK50" s="109">
        <v>3.964447645630969</v>
      </c>
      <c r="AL50" s="109">
        <v>6.1962499999999991</v>
      </c>
      <c r="AM50" s="109">
        <v>3.12392</v>
      </c>
      <c r="AN50" s="109">
        <v>4.89236</v>
      </c>
      <c r="AO50" s="109">
        <v>5.1889500000000028</v>
      </c>
      <c r="AP50" s="109">
        <v>4.0085999999999995</v>
      </c>
      <c r="AQ50" s="111">
        <f>SUM(AL50:AP50)</f>
        <v>23.410080000000001</v>
      </c>
      <c r="AR50" s="45"/>
    </row>
    <row r="51" spans="1:44">
      <c r="A51" s="45"/>
      <c r="B51" s="45"/>
      <c r="C51" s="45"/>
      <c r="D51" s="86" t="s">
        <v>36</v>
      </c>
      <c r="E51" s="93"/>
      <c r="F51" s="45"/>
      <c r="G51" s="16" t="s">
        <v>136</v>
      </c>
      <c r="H51" s="16" t="s">
        <v>138</v>
      </c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1" t="s">
        <v>103</v>
      </c>
      <c r="W51" s="86"/>
      <c r="X51" s="86" t="s">
        <v>110</v>
      </c>
      <c r="Y51" s="109">
        <v>203.62701999999993</v>
      </c>
      <c r="Z51" s="109">
        <v>217.99874</v>
      </c>
      <c r="AA51" s="109">
        <v>194.9754999999995</v>
      </c>
      <c r="AB51" s="109">
        <v>196.63759999999928</v>
      </c>
      <c r="AC51" s="109">
        <v>156.87730000000005</v>
      </c>
      <c r="AD51" s="109">
        <v>164.42879999999997</v>
      </c>
      <c r="AE51" s="109">
        <v>165.70440000000002</v>
      </c>
      <c r="AF51" s="109">
        <v>135.2989</v>
      </c>
      <c r="AG51" s="109">
        <v>153.57420000000008</v>
      </c>
      <c r="AH51" s="109">
        <v>166.26389999999998</v>
      </c>
      <c r="AI51" s="109">
        <v>179.39659999999998</v>
      </c>
      <c r="AJ51" s="109">
        <v>153.64487925024281</v>
      </c>
      <c r="AK51" s="109">
        <v>146.97146320983694</v>
      </c>
      <c r="AL51" s="109">
        <v>158.79226</v>
      </c>
      <c r="AM51" s="109">
        <v>163.81409000000002</v>
      </c>
      <c r="AN51" s="109">
        <v>164.90533999999991</v>
      </c>
      <c r="AO51" s="109">
        <v>165.14907999999997</v>
      </c>
      <c r="AP51" s="109">
        <v>146.26776999999998</v>
      </c>
      <c r="AQ51" s="111">
        <f>SUM(AL51:AP51)</f>
        <v>798.92853999999988</v>
      </c>
      <c r="AR51" s="45"/>
    </row>
    <row r="52" spans="1:44">
      <c r="A52" s="45"/>
      <c r="B52" s="45"/>
      <c r="C52" s="45"/>
      <c r="D52" s="86" t="s">
        <v>36</v>
      </c>
      <c r="E52" s="93"/>
      <c r="F52" s="45"/>
      <c r="G52" s="16" t="s">
        <v>136</v>
      </c>
      <c r="H52" s="16" t="s">
        <v>139</v>
      </c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1" t="s">
        <v>103</v>
      </c>
      <c r="W52" s="86"/>
      <c r="X52" s="86" t="s">
        <v>110</v>
      </c>
      <c r="Y52" s="109">
        <v>108.69055000000002</v>
      </c>
      <c r="Z52" s="109">
        <v>113.74040000000002</v>
      </c>
      <c r="AA52" s="109">
        <v>105.54318999999987</v>
      </c>
      <c r="AB52" s="109">
        <v>109.04520000000007</v>
      </c>
      <c r="AC52" s="109">
        <v>72.170900000000046</v>
      </c>
      <c r="AD52" s="109">
        <v>89.147500000000022</v>
      </c>
      <c r="AE52" s="109">
        <v>98.339200000000019</v>
      </c>
      <c r="AF52" s="109">
        <v>86.701200000000043</v>
      </c>
      <c r="AG52" s="109">
        <v>90.990599999999958</v>
      </c>
      <c r="AH52" s="109">
        <v>100.70319999999998</v>
      </c>
      <c r="AI52" s="109">
        <v>108.57250000000005</v>
      </c>
      <c r="AJ52" s="109">
        <v>103.81498620925447</v>
      </c>
      <c r="AK52" s="109">
        <v>113.46961790332259</v>
      </c>
      <c r="AL52" s="109">
        <v>112.00008</v>
      </c>
      <c r="AM52" s="109">
        <v>110.05938000000006</v>
      </c>
      <c r="AN52" s="109">
        <v>107.15664000000002</v>
      </c>
      <c r="AO52" s="109">
        <v>106.65617000000003</v>
      </c>
      <c r="AP52" s="109">
        <v>126.69878</v>
      </c>
      <c r="AQ52" s="111">
        <f>SUM(AL52:AP52)</f>
        <v>562.57105000000013</v>
      </c>
      <c r="AR52" s="45"/>
    </row>
    <row r="53" spans="1:44">
      <c r="A53" s="45"/>
      <c r="B53" s="45"/>
      <c r="C53" s="45"/>
      <c r="D53" s="86" t="s">
        <v>36</v>
      </c>
      <c r="E53" s="93"/>
      <c r="F53" s="45"/>
      <c r="G53" s="16" t="s">
        <v>136</v>
      </c>
      <c r="H53" s="16" t="s">
        <v>140</v>
      </c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1" t="s">
        <v>103</v>
      </c>
      <c r="W53" s="86"/>
      <c r="X53" s="86" t="s">
        <v>110</v>
      </c>
      <c r="Y53" s="109">
        <v>15.0533</v>
      </c>
      <c r="Z53" s="109">
        <v>27.220399999999998</v>
      </c>
      <c r="AA53" s="109">
        <v>23.922400000000028</v>
      </c>
      <c r="AB53" s="109">
        <v>23.65059999999999</v>
      </c>
      <c r="AC53" s="109">
        <v>63.929700000000047</v>
      </c>
      <c r="AD53" s="109">
        <v>45.630800000000001</v>
      </c>
      <c r="AE53" s="109">
        <v>46.206499999999998</v>
      </c>
      <c r="AF53" s="109">
        <v>52.203400000000002</v>
      </c>
      <c r="AG53" s="109">
        <v>33.423699999999997</v>
      </c>
      <c r="AH53" s="109">
        <v>42.039099999999991</v>
      </c>
      <c r="AI53" s="109">
        <v>43.439699999999988</v>
      </c>
      <c r="AJ53" s="109">
        <v>57.957209334646535</v>
      </c>
      <c r="AK53" s="109">
        <v>54.001671241209955</v>
      </c>
      <c r="AL53" s="109">
        <v>57.966580000000015</v>
      </c>
      <c r="AM53" s="109">
        <v>58.002620000000007</v>
      </c>
      <c r="AN53" s="109">
        <v>58.046499999999995</v>
      </c>
      <c r="AO53" s="109">
        <v>57.815459999999987</v>
      </c>
      <c r="AP53" s="109">
        <v>58.025219999999983</v>
      </c>
      <c r="AQ53" s="111">
        <f>SUM(AL53:AP53)</f>
        <v>289.85638</v>
      </c>
      <c r="AR53" s="45"/>
    </row>
    <row r="54" spans="1:44">
      <c r="A54" s="45"/>
      <c r="B54" s="45"/>
      <c r="C54" s="45"/>
      <c r="D54" s="86"/>
      <c r="E54" s="45"/>
      <c r="F54" s="45"/>
      <c r="G54" s="45"/>
      <c r="H54" s="45"/>
      <c r="V54" s="81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45"/>
    </row>
    <row r="55" spans="1:44">
      <c r="A55" s="45"/>
      <c r="B55" s="45"/>
      <c r="C55" s="45"/>
      <c r="D55" s="86" t="s">
        <v>36</v>
      </c>
      <c r="E55" s="93"/>
      <c r="F55" s="45"/>
      <c r="G55" s="16" t="s">
        <v>141</v>
      </c>
      <c r="H55" s="16" t="s">
        <v>142</v>
      </c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1" t="s">
        <v>103</v>
      </c>
      <c r="W55" s="86"/>
      <c r="X55" s="86" t="s">
        <v>110</v>
      </c>
      <c r="Y55" s="109">
        <v>0.29599999999999999</v>
      </c>
      <c r="Z55" s="109">
        <v>8.9999999999999993E-3</v>
      </c>
      <c r="AA55" s="109">
        <v>1.0046999999999999</v>
      </c>
      <c r="AB55" s="109">
        <v>0.40190000000000003</v>
      </c>
      <c r="AC55" s="109">
        <v>0.85340000000000005</v>
      </c>
      <c r="AD55" s="109">
        <v>0.22259999999999999</v>
      </c>
      <c r="AE55" s="109">
        <v>1.4140999999999999</v>
      </c>
      <c r="AF55" s="109">
        <v>1.1240999999999999</v>
      </c>
      <c r="AG55" s="109">
        <v>0.75700000000000001</v>
      </c>
      <c r="AH55" s="109">
        <v>0</v>
      </c>
      <c r="AI55" s="109">
        <v>0</v>
      </c>
      <c r="AJ55" s="109">
        <v>0</v>
      </c>
      <c r="AK55" s="109">
        <v>0</v>
      </c>
      <c r="AL55" s="109">
        <v>0</v>
      </c>
      <c r="AM55" s="109">
        <v>0</v>
      </c>
      <c r="AN55" s="109">
        <v>0</v>
      </c>
      <c r="AO55" s="109">
        <v>0</v>
      </c>
      <c r="AP55" s="109">
        <v>0</v>
      </c>
      <c r="AQ55" s="111">
        <f>SUM(AL55:AP55)</f>
        <v>0</v>
      </c>
      <c r="AR55" s="45"/>
    </row>
    <row r="56" spans="1:44">
      <c r="A56" s="45"/>
      <c r="B56" s="45"/>
      <c r="C56" s="45"/>
      <c r="D56" s="86" t="s">
        <v>36</v>
      </c>
      <c r="E56" s="93"/>
      <c r="F56" s="45"/>
      <c r="G56" s="16" t="s">
        <v>141</v>
      </c>
      <c r="H56" s="16" t="s">
        <v>143</v>
      </c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1" t="s">
        <v>103</v>
      </c>
      <c r="W56" s="86"/>
      <c r="X56" s="86" t="s">
        <v>110</v>
      </c>
      <c r="Y56" s="109">
        <v>12.638</v>
      </c>
      <c r="Z56" s="109">
        <v>2.8186999999999998</v>
      </c>
      <c r="AA56" s="109">
        <v>2.4118999999999993</v>
      </c>
      <c r="AB56" s="109">
        <v>3.7524999999999991</v>
      </c>
      <c r="AC56" s="109">
        <v>2.8647</v>
      </c>
      <c r="AD56" s="109">
        <v>2.5735999999999999</v>
      </c>
      <c r="AE56" s="109">
        <v>3.3304999999999998</v>
      </c>
      <c r="AF56" s="109">
        <v>3.8983999999999996</v>
      </c>
      <c r="AG56" s="109">
        <v>1.0452999999999999</v>
      </c>
      <c r="AH56" s="109">
        <v>0</v>
      </c>
      <c r="AI56" s="109">
        <v>0.34429999999999999</v>
      </c>
      <c r="AJ56" s="109">
        <v>0</v>
      </c>
      <c r="AK56" s="109">
        <v>0</v>
      </c>
      <c r="AL56" s="109">
        <v>0</v>
      </c>
      <c r="AM56" s="109">
        <v>0</v>
      </c>
      <c r="AN56" s="109">
        <v>0</v>
      </c>
      <c r="AO56" s="109">
        <v>0</v>
      </c>
      <c r="AP56" s="109">
        <v>0</v>
      </c>
      <c r="AQ56" s="111">
        <f>SUM(AL56:AP56)</f>
        <v>0</v>
      </c>
      <c r="AR56" s="45"/>
    </row>
    <row r="57" spans="1:44">
      <c r="A57" s="45"/>
      <c r="B57" s="45"/>
      <c r="C57" s="45"/>
      <c r="D57" s="86" t="s">
        <v>36</v>
      </c>
      <c r="E57" s="93"/>
      <c r="F57" s="45"/>
      <c r="G57" s="16" t="s">
        <v>141</v>
      </c>
      <c r="H57" s="16" t="s">
        <v>144</v>
      </c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1" t="s">
        <v>103</v>
      </c>
      <c r="W57" s="86"/>
      <c r="X57" s="86" t="s">
        <v>110</v>
      </c>
      <c r="Y57" s="109">
        <v>0.56899999999999995</v>
      </c>
      <c r="Z57" s="109">
        <v>0.19900000000000001</v>
      </c>
      <c r="AA57" s="109">
        <v>1.0731999999999997</v>
      </c>
      <c r="AB57" s="109">
        <v>1.18E-2</v>
      </c>
      <c r="AC57" s="109">
        <v>0.87729999999999997</v>
      </c>
      <c r="AD57" s="109">
        <v>0.1865</v>
      </c>
      <c r="AE57" s="109">
        <v>0.21480000000000002</v>
      </c>
      <c r="AF57" s="109">
        <v>0.22209999999999999</v>
      </c>
      <c r="AG57" s="109">
        <v>0.6724</v>
      </c>
      <c r="AH57" s="109">
        <v>0</v>
      </c>
      <c r="AI57" s="109">
        <v>0</v>
      </c>
      <c r="AJ57" s="109">
        <v>0</v>
      </c>
      <c r="AK57" s="109">
        <v>0</v>
      </c>
      <c r="AL57" s="109">
        <v>0</v>
      </c>
      <c r="AM57" s="109">
        <v>0</v>
      </c>
      <c r="AN57" s="109">
        <v>0</v>
      </c>
      <c r="AO57" s="109">
        <v>0</v>
      </c>
      <c r="AP57" s="109">
        <v>0</v>
      </c>
      <c r="AQ57" s="111">
        <f>SUM(AL57:AP57)</f>
        <v>0</v>
      </c>
      <c r="AR57" s="45"/>
    </row>
    <row r="58" spans="1:44">
      <c r="A58" s="45"/>
      <c r="B58" s="45"/>
      <c r="C58" s="45"/>
      <c r="D58" s="86"/>
      <c r="E58" s="93"/>
      <c r="V58" s="81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</row>
    <row r="59" spans="1:44">
      <c r="A59" s="45"/>
      <c r="B59" s="45"/>
      <c r="C59" s="45"/>
      <c r="D59" s="86" t="s">
        <v>36</v>
      </c>
      <c r="E59" s="93"/>
      <c r="F59" s="45"/>
      <c r="G59" s="16" t="s">
        <v>145</v>
      </c>
      <c r="H59" s="16" t="s">
        <v>142</v>
      </c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1" t="s">
        <v>103</v>
      </c>
      <c r="W59" s="86"/>
      <c r="X59" s="86" t="s">
        <v>110</v>
      </c>
      <c r="Y59" s="109">
        <v>1.6597000000000004</v>
      </c>
      <c r="Z59" s="109">
        <v>6.2420000000000009</v>
      </c>
      <c r="AA59" s="109">
        <v>2.5562999999999998</v>
      </c>
      <c r="AB59" s="109">
        <v>3.3485999999999994</v>
      </c>
      <c r="AC59" s="109">
        <v>2.4885000000000006</v>
      </c>
      <c r="AD59" s="109">
        <v>4.1768000000000001</v>
      </c>
      <c r="AE59" s="109">
        <v>2.4866000000000001</v>
      </c>
      <c r="AF59" s="109">
        <v>1.4209000000000001</v>
      </c>
      <c r="AG59" s="109">
        <v>0.79649999999999999</v>
      </c>
      <c r="AH59" s="109">
        <v>3.1121999999999996</v>
      </c>
      <c r="AI59" s="109">
        <v>3.4986999999999999</v>
      </c>
      <c r="AJ59" s="109">
        <v>3.5838382209526429</v>
      </c>
      <c r="AK59" s="109">
        <v>2.4151225368909248</v>
      </c>
      <c r="AL59" s="109">
        <v>0.39015999999999995</v>
      </c>
      <c r="AM59" s="109">
        <v>3.9189999999999996E-2</v>
      </c>
      <c r="AN59" s="109">
        <v>0.89341000000000004</v>
      </c>
      <c r="AO59" s="109">
        <v>1.8412599999999997</v>
      </c>
      <c r="AP59" s="109">
        <v>0.93089</v>
      </c>
      <c r="AQ59" s="111">
        <f>SUM(AL59:AP59)</f>
        <v>4.0949099999999996</v>
      </c>
      <c r="AR59" s="45"/>
    </row>
    <row r="60" spans="1:44">
      <c r="A60" s="45"/>
      <c r="B60" s="45"/>
      <c r="C60" s="45"/>
      <c r="D60" s="86" t="s">
        <v>36</v>
      </c>
      <c r="E60" s="93"/>
      <c r="F60" s="45"/>
      <c r="G60" s="16" t="s">
        <v>145</v>
      </c>
      <c r="H60" s="16" t="s">
        <v>143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1" t="s">
        <v>103</v>
      </c>
      <c r="W60" s="86"/>
      <c r="X60" s="86" t="s">
        <v>110</v>
      </c>
      <c r="Y60" s="109">
        <v>6.4596999999999998</v>
      </c>
      <c r="Z60" s="109">
        <v>10.0327</v>
      </c>
      <c r="AA60" s="109">
        <v>6.4027999999999974</v>
      </c>
      <c r="AB60" s="109">
        <v>20.657799999999998</v>
      </c>
      <c r="AC60" s="109">
        <v>18.682900000000011</v>
      </c>
      <c r="AD60" s="109">
        <v>16.872599999999998</v>
      </c>
      <c r="AE60" s="109">
        <v>34.679900000000004</v>
      </c>
      <c r="AF60" s="109">
        <v>19.886599999999998</v>
      </c>
      <c r="AG60" s="109">
        <v>7.6696000000000062</v>
      </c>
      <c r="AH60" s="109">
        <v>22.660699999999775</v>
      </c>
      <c r="AI60" s="109">
        <v>20.980499999999999</v>
      </c>
      <c r="AJ60" s="109">
        <v>5.7378078278697986</v>
      </c>
      <c r="AK60" s="109">
        <v>4.8289538409956867</v>
      </c>
      <c r="AL60" s="109">
        <v>4.21</v>
      </c>
      <c r="AM60" s="109">
        <v>4.5619899999999998</v>
      </c>
      <c r="AN60" s="109">
        <v>3.7068099999999999</v>
      </c>
      <c r="AO60" s="109">
        <v>2.9364499999999998</v>
      </c>
      <c r="AP60" s="109">
        <v>3.6740600000000008</v>
      </c>
      <c r="AQ60" s="111">
        <f>SUM(AL60:AP60)</f>
        <v>19.089310000000001</v>
      </c>
      <c r="AR60" s="45"/>
    </row>
    <row r="61" spans="1:44">
      <c r="A61" s="45"/>
      <c r="B61" s="45"/>
      <c r="C61" s="45"/>
      <c r="D61" s="86" t="s">
        <v>36</v>
      </c>
      <c r="E61" s="93"/>
      <c r="F61" s="45"/>
      <c r="G61" s="16" t="s">
        <v>145</v>
      </c>
      <c r="H61" s="16" t="s">
        <v>144</v>
      </c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1" t="s">
        <v>103</v>
      </c>
      <c r="W61" s="86"/>
      <c r="X61" s="86" t="s">
        <v>110</v>
      </c>
      <c r="Y61" s="109">
        <v>3.8299999999999994E-2</v>
      </c>
      <c r="Z61" s="109">
        <v>0.443</v>
      </c>
      <c r="AA61" s="109">
        <v>0.63419999999999999</v>
      </c>
      <c r="AB61" s="109">
        <v>0</v>
      </c>
      <c r="AC61" s="109">
        <v>2.0228000000000002</v>
      </c>
      <c r="AD61" s="109">
        <v>0.4173</v>
      </c>
      <c r="AE61" s="109">
        <v>2.0479999999999996</v>
      </c>
      <c r="AF61" s="109">
        <v>0.80890000000000017</v>
      </c>
      <c r="AG61" s="109">
        <v>3.4300000000000004E-2</v>
      </c>
      <c r="AH61" s="109">
        <v>0.58589999999999987</v>
      </c>
      <c r="AI61" s="109">
        <v>3.9700000000000069E-2</v>
      </c>
      <c r="AJ61" s="109">
        <v>0.50037626605849783</v>
      </c>
      <c r="AK61" s="109">
        <v>0.54183355789289889</v>
      </c>
      <c r="AL61" s="109">
        <v>0</v>
      </c>
      <c r="AM61" s="109">
        <v>0</v>
      </c>
      <c r="AN61" s="109">
        <v>0</v>
      </c>
      <c r="AO61" s="109">
        <v>0</v>
      </c>
      <c r="AP61" s="109">
        <v>0</v>
      </c>
      <c r="AQ61" s="111">
        <f>SUM(AL61:AP61)</f>
        <v>0</v>
      </c>
      <c r="AR61" s="45"/>
    </row>
    <row r="62" spans="1:44">
      <c r="A62" s="45"/>
      <c r="B62" s="45"/>
      <c r="C62" s="45"/>
      <c r="D62" s="86"/>
      <c r="E62" s="93"/>
      <c r="V62" s="81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</row>
    <row r="63" spans="1:44">
      <c r="A63" s="45"/>
      <c r="B63" s="45"/>
      <c r="C63" s="45"/>
      <c r="D63" s="86" t="s">
        <v>36</v>
      </c>
      <c r="E63" s="93"/>
      <c r="F63" s="45"/>
      <c r="G63" s="16" t="s">
        <v>146</v>
      </c>
      <c r="H63" s="94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1" t="s">
        <v>103</v>
      </c>
      <c r="W63" s="86"/>
      <c r="X63" s="86" t="s">
        <v>110</v>
      </c>
      <c r="Y63" s="109">
        <v>1.37</v>
      </c>
      <c r="Z63" s="109">
        <v>1.7409000000000001</v>
      </c>
      <c r="AA63" s="109">
        <v>0.44040000000000001</v>
      </c>
      <c r="AB63" s="109">
        <v>0.94820000000000004</v>
      </c>
      <c r="AC63" s="109">
        <v>0.92649999999999999</v>
      </c>
      <c r="AD63" s="109">
        <v>0</v>
      </c>
      <c r="AE63" s="109">
        <v>0</v>
      </c>
      <c r="AF63" s="109">
        <v>0</v>
      </c>
      <c r="AG63" s="109">
        <v>7.1000000000000008E-2</v>
      </c>
      <c r="AH63" s="109">
        <v>1.7713999999999999</v>
      </c>
      <c r="AI63" s="109">
        <v>6.6900000000000001E-2</v>
      </c>
      <c r="AJ63" s="109">
        <v>2.6903296350000003</v>
      </c>
      <c r="AK63" s="109">
        <v>0</v>
      </c>
      <c r="AL63" s="109">
        <v>0.20296999999999998</v>
      </c>
      <c r="AM63" s="109">
        <v>0.21739</v>
      </c>
      <c r="AN63" s="109">
        <v>0.20003000000000001</v>
      </c>
      <c r="AO63" s="109">
        <v>0.22299999999999998</v>
      </c>
      <c r="AP63" s="109">
        <v>0.20856</v>
      </c>
      <c r="AQ63" s="111">
        <f t="shared" ref="AQ63:AQ67" si="1">SUM(AL63:AP63)</f>
        <v>1.0519499999999999</v>
      </c>
      <c r="AR63" s="45"/>
    </row>
    <row r="64" spans="1:44">
      <c r="A64" s="45"/>
      <c r="B64" s="45"/>
      <c r="C64" s="45"/>
      <c r="D64" s="86" t="s">
        <v>36</v>
      </c>
      <c r="E64" s="93"/>
      <c r="F64" s="45"/>
      <c r="G64" s="16" t="s">
        <v>147</v>
      </c>
      <c r="H64" s="94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1" t="s">
        <v>103</v>
      </c>
      <c r="W64" s="86"/>
      <c r="X64" s="86" t="s">
        <v>110</v>
      </c>
      <c r="Y64" s="109">
        <v>9.8529999999999998</v>
      </c>
      <c r="Z64" s="109">
        <v>7.7779999999999978</v>
      </c>
      <c r="AA64" s="109">
        <v>6.0222999999999995</v>
      </c>
      <c r="AB64" s="109">
        <v>7.2760999999999987</v>
      </c>
      <c r="AC64" s="109">
        <v>7.7630400000000011</v>
      </c>
      <c r="AD64" s="109">
        <v>7.4067999999999987</v>
      </c>
      <c r="AE64" s="109">
        <v>6.9629999999999992</v>
      </c>
      <c r="AF64" s="109">
        <v>5.9499000000000004</v>
      </c>
      <c r="AG64" s="109">
        <v>24.4864</v>
      </c>
      <c r="AH64" s="109">
        <v>6.9758000000000004</v>
      </c>
      <c r="AI64" s="109">
        <v>11.555499999999997</v>
      </c>
      <c r="AJ64" s="109">
        <v>0</v>
      </c>
      <c r="AK64" s="109">
        <v>0</v>
      </c>
      <c r="AL64" s="109">
        <v>0</v>
      </c>
      <c r="AM64" s="109">
        <v>0</v>
      </c>
      <c r="AN64" s="109">
        <v>0</v>
      </c>
      <c r="AO64" s="109">
        <v>0</v>
      </c>
      <c r="AP64" s="109">
        <v>0</v>
      </c>
      <c r="AQ64" s="111">
        <f t="shared" si="1"/>
        <v>0</v>
      </c>
      <c r="AR64" s="45"/>
    </row>
    <row r="65" spans="1:44">
      <c r="A65" s="45"/>
      <c r="B65" s="45"/>
      <c r="C65" s="45"/>
      <c r="D65" s="86" t="s">
        <v>36</v>
      </c>
      <c r="E65" s="93"/>
      <c r="F65" s="45"/>
      <c r="G65" s="16" t="s">
        <v>148</v>
      </c>
      <c r="H65" s="45" t="s">
        <v>149</v>
      </c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1" t="s">
        <v>103</v>
      </c>
      <c r="W65" s="86"/>
      <c r="X65" s="86" t="s">
        <v>110</v>
      </c>
      <c r="Y65" s="109">
        <v>29.78687</v>
      </c>
      <c r="Z65" s="109">
        <v>40.73962999999997</v>
      </c>
      <c r="AA65" s="109">
        <v>43.799000000000056</v>
      </c>
      <c r="AB65" s="109">
        <v>43.322099999999978</v>
      </c>
      <c r="AC65" s="109">
        <v>39.328999999999965</v>
      </c>
      <c r="AD65" s="109">
        <v>42.824899999999978</v>
      </c>
      <c r="AE65" s="109">
        <v>43.302000000000042</v>
      </c>
      <c r="AF65" s="109">
        <v>39.280319999999975</v>
      </c>
      <c r="AG65" s="109">
        <v>58.555299999999974</v>
      </c>
      <c r="AH65" s="109">
        <v>72.864000000000019</v>
      </c>
      <c r="AI65" s="109">
        <v>73.225000000000009</v>
      </c>
      <c r="AJ65" s="109">
        <v>49.732296000000062</v>
      </c>
      <c r="AK65" s="109">
        <v>51.113296000000055</v>
      </c>
      <c r="AL65" s="109">
        <v>73.526074905519309</v>
      </c>
      <c r="AM65" s="109">
        <v>73.526127424099101</v>
      </c>
      <c r="AN65" s="109">
        <v>73.526022386939388</v>
      </c>
      <c r="AO65" s="109">
        <v>73.527230314277432</v>
      </c>
      <c r="AP65" s="109">
        <v>73.52611692038333</v>
      </c>
      <c r="AQ65" s="111">
        <f t="shared" si="1"/>
        <v>367.63157195121858</v>
      </c>
      <c r="AR65" s="45"/>
    </row>
    <row r="66" spans="1:44">
      <c r="A66" s="45"/>
      <c r="B66" s="45"/>
      <c r="C66" s="45"/>
      <c r="D66" s="86" t="s">
        <v>36</v>
      </c>
      <c r="E66" s="93"/>
      <c r="F66" s="45"/>
      <c r="G66" s="16" t="s">
        <v>150</v>
      </c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1" t="s">
        <v>103</v>
      </c>
      <c r="W66" s="86"/>
      <c r="X66" s="86" t="s">
        <v>110</v>
      </c>
      <c r="Y66" s="109">
        <v>53.668760000000049</v>
      </c>
      <c r="Z66" s="109">
        <v>43.582629999999924</v>
      </c>
      <c r="AA66" s="109">
        <v>78.60463000000064</v>
      </c>
      <c r="AB66" s="109">
        <v>54.896699999999697</v>
      </c>
      <c r="AC66" s="109">
        <v>43.885300000000072</v>
      </c>
      <c r="AD66" s="109">
        <v>28.430930000000398</v>
      </c>
      <c r="AE66" s="109">
        <v>30.116099999999609</v>
      </c>
      <c r="AF66" s="109">
        <v>9.9538499999995746</v>
      </c>
      <c r="AG66" s="109">
        <v>33.8367</v>
      </c>
      <c r="AH66" s="109">
        <v>23.827300000000001</v>
      </c>
      <c r="AI66" s="109">
        <v>41.682099999999991</v>
      </c>
      <c r="AJ66" s="109">
        <v>15.523418186000002</v>
      </c>
      <c r="AK66" s="109">
        <v>15.523418186000001</v>
      </c>
      <c r="AL66" s="109">
        <v>17.130109999999998</v>
      </c>
      <c r="AM66" s="109">
        <v>17.130390000000006</v>
      </c>
      <c r="AN66" s="109">
        <v>16.27009</v>
      </c>
      <c r="AO66" s="109">
        <v>16.270629999999997</v>
      </c>
      <c r="AP66" s="109">
        <v>16.271079999999994</v>
      </c>
      <c r="AQ66" s="111">
        <f t="shared" si="1"/>
        <v>83.072299999999998</v>
      </c>
      <c r="AR66" s="45"/>
    </row>
    <row r="67" spans="1:44">
      <c r="A67" s="45"/>
      <c r="B67" s="45"/>
      <c r="C67" s="45"/>
      <c r="D67" s="86" t="s">
        <v>36</v>
      </c>
      <c r="E67" s="93"/>
      <c r="F67" s="45"/>
      <c r="G67" s="16" t="s">
        <v>151</v>
      </c>
      <c r="H67" s="105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1" t="s">
        <v>103</v>
      </c>
      <c r="W67" s="86"/>
      <c r="X67" s="86" t="s">
        <v>104</v>
      </c>
      <c r="Y67" s="109">
        <v>19849</v>
      </c>
      <c r="Z67" s="109">
        <v>20384</v>
      </c>
      <c r="AA67" s="109">
        <v>17357</v>
      </c>
      <c r="AB67" s="109">
        <v>17354</v>
      </c>
      <c r="AC67" s="109">
        <v>14043</v>
      </c>
      <c r="AD67" s="109">
        <v>12934</v>
      </c>
      <c r="AE67" s="109">
        <v>13608</v>
      </c>
      <c r="AF67" s="109">
        <v>10173</v>
      </c>
      <c r="AG67" s="109">
        <v>12195</v>
      </c>
      <c r="AH67" s="109">
        <v>14523</v>
      </c>
      <c r="AI67" s="109">
        <v>17794</v>
      </c>
      <c r="AJ67" s="109">
        <v>16561</v>
      </c>
      <c r="AK67" s="109">
        <v>16526</v>
      </c>
      <c r="AL67" s="109">
        <v>14759</v>
      </c>
      <c r="AM67" s="109">
        <v>16446</v>
      </c>
      <c r="AN67" s="109">
        <v>15175</v>
      </c>
      <c r="AO67" s="109">
        <v>15442</v>
      </c>
      <c r="AP67" s="109">
        <v>17000</v>
      </c>
      <c r="AQ67" s="111">
        <f t="shared" si="1"/>
        <v>78822</v>
      </c>
      <c r="AR67" s="45"/>
    </row>
    <row r="68" spans="1:44">
      <c r="A68" s="45"/>
      <c r="B68" s="45"/>
      <c r="C68" s="45"/>
      <c r="D68" s="86" t="s">
        <v>36</v>
      </c>
      <c r="E68" s="93"/>
      <c r="F68" s="81"/>
      <c r="G68" s="16" t="s">
        <v>152</v>
      </c>
      <c r="H68" s="105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1" t="s">
        <v>103</v>
      </c>
      <c r="W68" s="86"/>
      <c r="X68" s="86" t="s">
        <v>104</v>
      </c>
      <c r="Y68" s="109">
        <v>22851</v>
      </c>
      <c r="Z68" s="109">
        <v>23770</v>
      </c>
      <c r="AA68" s="109">
        <v>22187</v>
      </c>
      <c r="AB68" s="109">
        <v>23687</v>
      </c>
      <c r="AC68" s="109">
        <v>18634</v>
      </c>
      <c r="AD68" s="109">
        <v>17434</v>
      </c>
      <c r="AE68" s="109">
        <v>17050</v>
      </c>
      <c r="AF68" s="109">
        <v>14152</v>
      </c>
      <c r="AG68" s="109">
        <v>18070</v>
      </c>
      <c r="AH68" s="109">
        <v>17693</v>
      </c>
      <c r="AI68" s="109">
        <v>20169</v>
      </c>
      <c r="AJ68" s="109">
        <v>19261</v>
      </c>
      <c r="AK68" s="109">
        <v>19227</v>
      </c>
      <c r="AL68" s="109">
        <v>19124</v>
      </c>
      <c r="AM68" s="109">
        <v>20811</v>
      </c>
      <c r="AN68" s="109">
        <v>19540</v>
      </c>
      <c r="AO68" s="109">
        <v>19807</v>
      </c>
      <c r="AP68" s="109">
        <v>21365</v>
      </c>
      <c r="AQ68" s="111">
        <f>SUM(AL68:AP68)</f>
        <v>100647</v>
      </c>
      <c r="AR68" s="81"/>
    </row>
    <row r="69" spans="1:44">
      <c r="A69" s="45"/>
      <c r="B69" s="45"/>
      <c r="C69" s="45"/>
      <c r="D69" s="93"/>
      <c r="E69" s="93"/>
      <c r="G69" s="94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81"/>
    </row>
    <row r="70" spans="1:44" ht="18.75">
      <c r="A70" s="36"/>
      <c r="B70" s="35" t="s">
        <v>96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81"/>
    </row>
    <row r="71" spans="1:44">
      <c r="AQ71" s="81"/>
      <c r="AR71" s="81"/>
    </row>
    <row r="72" spans="1:44">
      <c r="AQ72" s="81"/>
      <c r="AR72" s="81"/>
    </row>
    <row r="73" spans="1:44">
      <c r="AQ73" s="81"/>
      <c r="AR73" s="81"/>
    </row>
    <row r="74" spans="1:44">
      <c r="AQ74" s="81"/>
      <c r="AR74" s="81"/>
    </row>
    <row r="75" spans="1:44">
      <c r="AQ75" s="81"/>
      <c r="AR75" s="81"/>
    </row>
    <row r="76" spans="1:44">
      <c r="AQ76" s="81"/>
      <c r="AR76" s="81"/>
    </row>
  </sheetData>
  <mergeCells count="3">
    <mergeCell ref="Y5:AF5"/>
    <mergeCell ref="AG5:AK5"/>
    <mergeCell ref="AL5:AP5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E44599E7CD494AA5D08BA92E5A9E00" ma:contentTypeVersion="15" ma:contentTypeDescription="Create a new document." ma:contentTypeScope="" ma:versionID="16a1f1ffa32c59f39be4cfc286e0f1c4">
  <xsd:schema xmlns:xsd="http://www.w3.org/2001/XMLSchema" xmlns:xs="http://www.w3.org/2001/XMLSchema" xmlns:p="http://schemas.microsoft.com/office/2006/metadata/properties" xmlns:ns2="79558810-290f-4e65-bf35-1f73bb493cb6" xmlns:ns3="34c71099-16d4-45c7-be5c-e7f2e8f924cb" targetNamespace="http://schemas.microsoft.com/office/2006/metadata/properties" ma:root="true" ma:fieldsID="b9dfce96feb7c205127527a6b889cfc1" ns2:_="" ns3:_="">
    <xsd:import namespace="79558810-290f-4e65-bf35-1f73bb493cb6"/>
    <xsd:import namespace="34c71099-16d4-45c7-be5c-e7f2e8f924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558810-290f-4e65-bf35-1f73bb493c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f78c1a9-bdf5-4f77-9621-a4c0b677d8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71099-16d4-45c7-be5c-e7f2e8f924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5eecf97-a7d2-45d0-96a6-b2135a048118}" ma:internalName="TaxCatchAll" ma:showField="CatchAllData" ma:web="34c71099-16d4-45c7-be5c-e7f2e8f924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c71099-16d4-45c7-be5c-e7f2e8f924cb" xsi:nil="true"/>
    <lcf76f155ced4ddcb4097134ff3c332f xmlns="79558810-290f-4e65-bf35-1f73bb493c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9D9FA6-F573-4BB6-B3A3-319970350006}"/>
</file>

<file path=customXml/itemProps2.xml><?xml version="1.0" encoding="utf-8"?>
<ds:datastoreItem xmlns:ds="http://schemas.openxmlformats.org/officeDocument/2006/customXml" ds:itemID="{2303150A-1697-4F6E-95A6-25F8B9D2A5DD}"/>
</file>

<file path=customXml/itemProps3.xml><?xml version="1.0" encoding="utf-8"?>
<ds:datastoreItem xmlns:ds="http://schemas.openxmlformats.org/officeDocument/2006/customXml" ds:itemID="{B68F2E14-52CC-402E-8DB6-EE2CBFB2CE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S1.00 Totex Cost Summary</vt:lpstr>
      <vt:lpstr>S1.01 Workload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Woolway</dc:creator>
  <cp:lastModifiedBy>Mark Woolway</cp:lastModifiedBy>
  <dcterms:created xsi:type="dcterms:W3CDTF">2024-12-17T08:38:44Z</dcterms:created>
  <dcterms:modified xsi:type="dcterms:W3CDTF">2024-12-17T08:46:37Z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0x010100DDE44599E7CD494AA5D08BA92E5A9E00</vt:lpwstr>
  </property>
</Properties>
</file>